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3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SUM" sheetId="10" r:id="rId10"/>
    <sheet name="PV1" sheetId="11" r:id="rId11"/>
    <sheet name="PV2" sheetId="12" r:id="rId12"/>
    <sheet name="PV3" sheetId="13" r:id="rId13"/>
    <sheet name="PV4" sheetId="14" r:id="rId14"/>
    <sheet name="PV5" sheetId="15" r:id="rId15"/>
    <sheet name="PV6" sheetId="16" r:id="rId16"/>
    <sheet name="PV7" sheetId="17" r:id="rId17"/>
    <sheet name="PV8" sheetId="18" r:id="rId18"/>
    <sheet name="PV9" sheetId="19" r:id="rId19"/>
    <sheet name="SUMV" sheetId="20" r:id="rId20"/>
  </sheets>
  <definedNames/>
  <calcPr fullCalcOnLoad="1"/>
</workbook>
</file>

<file path=xl/sharedStrings.xml><?xml version="1.0" encoding="utf-8"?>
<sst xmlns="http://schemas.openxmlformats.org/spreadsheetml/2006/main" count="957" uniqueCount="175">
  <si>
    <t>€</t>
  </si>
  <si>
    <t>Skutočnosť</t>
  </si>
  <si>
    <t>Bežné výdavky</t>
  </si>
  <si>
    <t>Kapitálové výdavky</t>
  </si>
  <si>
    <t>Funkčná klasifikácia</t>
  </si>
  <si>
    <t>Ukazovateľ</t>
  </si>
  <si>
    <t>Rozpočet</t>
  </si>
  <si>
    <t>na rok</t>
  </si>
  <si>
    <t>610</t>
  </si>
  <si>
    <t>711</t>
  </si>
  <si>
    <t>620</t>
  </si>
  <si>
    <t>630</t>
  </si>
  <si>
    <t>640</t>
  </si>
  <si>
    <t>650</t>
  </si>
  <si>
    <t>Spolu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</si>
  <si>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</si>
  <si>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</si>
  <si>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</si>
  <si>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</si>
  <si>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</si>
  <si>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</si>
  <si>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</si>
  <si>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</si>
  <si>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</si>
  <si>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Plánovanie, manažment a kontrola</t>
  </si>
  <si>
    <t>Riadenie mesta</t>
  </si>
  <si>
    <t>Výkon funkcie starostu</t>
  </si>
  <si>
    <t>01.1.1</t>
  </si>
  <si>
    <t>Výkonné a zákonodarné orgány</t>
  </si>
  <si>
    <t>Výkon funkcie prednostu</t>
  </si>
  <si>
    <t>Činnosť samosprávnych orgánov MČ</t>
  </si>
  <si>
    <t>Strategické plánovanie a projekty</t>
  </si>
  <si>
    <t>04.4.3</t>
  </si>
  <si>
    <t>Výstavba</t>
  </si>
  <si>
    <t>Kontrolná činnosť</t>
  </si>
  <si>
    <t>Členstvo v organizáciách a združeniach</t>
  </si>
  <si>
    <t>Rozpočtová politika mestskej časti</t>
  </si>
  <si>
    <t>Audit</t>
  </si>
  <si>
    <t>01.1.2</t>
  </si>
  <si>
    <t>Finančné a rozpočtové záležitosti</t>
  </si>
  <si>
    <t>Rozpočtová politika</t>
  </si>
  <si>
    <t>Účtovníctvo</t>
  </si>
  <si>
    <t>PROGRAM 2: INTERNÉ SLUŽBY</t>
  </si>
  <si>
    <t>Interné služby</t>
  </si>
  <si>
    <t>Právne služby</t>
  </si>
  <si>
    <t>Zabezpečovanie úkonov spojených s voľbami</t>
  </si>
  <si>
    <t>01.6.0</t>
  </si>
  <si>
    <t>Všeobecné verejné služby inde neklasifikované</t>
  </si>
  <si>
    <t>Archív a registratúra</t>
  </si>
  <si>
    <t>Hospodárska správa, údržba a prevádzka budov</t>
  </si>
  <si>
    <t>01.3.3</t>
  </si>
  <si>
    <t>Iné všeobecné služby</t>
  </si>
  <si>
    <t>Vzdelávanie zamestnancov</t>
  </si>
  <si>
    <t>09.5.0</t>
  </si>
  <si>
    <t>Vzdelávanie nedefinované podľa úrovne</t>
  </si>
  <si>
    <t>Obecný informačný systém</t>
  </si>
  <si>
    <t>Autodoprava</t>
  </si>
  <si>
    <t>PROGRAM 3: SLUŽBY OBČANOM</t>
  </si>
  <si>
    <t>Služby občanom</t>
  </si>
  <si>
    <t>Občianske obrady, spoločenské udalosti, jubileá</t>
  </si>
  <si>
    <t>08.2.0</t>
  </si>
  <si>
    <t>Kultúrne služby</t>
  </si>
  <si>
    <t>Obecné noviny</t>
  </si>
  <si>
    <t>08.3.0</t>
  </si>
  <si>
    <t>Vysielacie a vydavateľské služby</t>
  </si>
  <si>
    <t>Klientske služby</t>
  </si>
  <si>
    <t>Osvedčovanie listín a podpisov</t>
  </si>
  <si>
    <t>Rybárske lístky</t>
  </si>
  <si>
    <t>Služby podnikateľom</t>
  </si>
  <si>
    <t>Podateľňa</t>
  </si>
  <si>
    <t>Evidencie</t>
  </si>
  <si>
    <t>Evidencia pobytu občanov</t>
  </si>
  <si>
    <t>Evidencia chovu zvierat</t>
  </si>
  <si>
    <t>05.3.0</t>
  </si>
  <si>
    <t>Znižovanie znečistenia</t>
  </si>
  <si>
    <t>PROGRAM 4: KOMUNIKÁCIE</t>
  </si>
  <si>
    <t>Komunikácie</t>
  </si>
  <si>
    <t>Výstavba chodníkov</t>
  </si>
  <si>
    <t>04.5.1</t>
  </si>
  <si>
    <t>Cestná doprava</t>
  </si>
  <si>
    <t>Výstavba parkovísk</t>
  </si>
  <si>
    <t>Správa a údržba miestnych komunikácii</t>
  </si>
  <si>
    <t>05.1.0</t>
  </si>
  <si>
    <t>Nakladanie s odpadmi</t>
  </si>
  <si>
    <t>05.2.0</t>
  </si>
  <si>
    <t>Nakladanie s odpadovými vodami</t>
  </si>
  <si>
    <t>PROGRAM 5: ŠPORT</t>
  </si>
  <si>
    <t>Šport</t>
  </si>
  <si>
    <t>Športové ihriská</t>
  </si>
  <si>
    <t>08.1.0</t>
  </si>
  <si>
    <t>Rekreačné a športové služby</t>
  </si>
  <si>
    <t>Podpora športových klubov a organizácii</t>
  </si>
  <si>
    <t>Podpora športových aktivít</t>
  </si>
  <si>
    <t>Mobilná ľadová plocha</t>
  </si>
  <si>
    <t>PROGRAM 6: KULTÚRA</t>
  </si>
  <si>
    <t>Kultúra</t>
  </si>
  <si>
    <t>Miestne kultúrne strediská</t>
  </si>
  <si>
    <t>Kultúrne podujatia</t>
  </si>
  <si>
    <t>Podpora kultúrnych a spoločenských aktivít</t>
  </si>
  <si>
    <t>PROGRAM 7: PROSTREDIE PRE ŽIVOT</t>
  </si>
  <si>
    <t>Prostredie pre život</t>
  </si>
  <si>
    <t>Údržba verejnej zelene</t>
  </si>
  <si>
    <t>06.2.0</t>
  </si>
  <si>
    <t>Rozvoj obcí</t>
  </si>
  <si>
    <t>Deratizácia verejných priestranstiev</t>
  </si>
  <si>
    <t>05.4.0</t>
  </si>
  <si>
    <t>Ochrana prírody a krajiny</t>
  </si>
  <si>
    <t>05.6.0 Ochrana životného prostredia inde neklasifikovaná</t>
  </si>
  <si>
    <t>Verejné osvetlenie</t>
  </si>
  <si>
    <t>06.4.0</t>
  </si>
  <si>
    <t>Ochrana životného prostredia</t>
  </si>
  <si>
    <t>05.3.0 Znižovanie znečisťovania</t>
  </si>
  <si>
    <t>Detské ihriská na verejných priestranstvách</t>
  </si>
  <si>
    <t>Menšie obecné služby</t>
  </si>
  <si>
    <t>Verejné priestranstvá</t>
  </si>
  <si>
    <t>PROGRAM 8: SOCIÁLNE SLUŽBY</t>
  </si>
  <si>
    <t>Sociálne služby</t>
  </si>
  <si>
    <t>Stravovanie dôchodcov</t>
  </si>
  <si>
    <t>10.2.0</t>
  </si>
  <si>
    <t xml:space="preserve">Staroba </t>
  </si>
  <si>
    <t>Dávky v hmotnej a sociálnej núdzi</t>
  </si>
  <si>
    <t>10.7.0</t>
  </si>
  <si>
    <t>Sociálna pomoc občanom v hmotnej a sociálnej núdzi</t>
  </si>
  <si>
    <t>Dotácie na žiakov v predškolskom a školskom veku</t>
  </si>
  <si>
    <t>09.6.0.1</t>
  </si>
  <si>
    <t>Vedľajšie služby poskytované v rámci predprimárneho vzdelávania</t>
  </si>
  <si>
    <t>Dotácie organizáciám poskytujúcim sociálne služby</t>
  </si>
  <si>
    <t>10.1.2</t>
  </si>
  <si>
    <t>Invalidita a ťažké zdravotné postihnutie</t>
  </si>
  <si>
    <t>10.4.0</t>
  </si>
  <si>
    <t>Rodina a deti</t>
  </si>
  <si>
    <t>Penzión pre dôchodcov - Senior dom</t>
  </si>
  <si>
    <t>Denné centrum</t>
  </si>
  <si>
    <t>PROGRAM 9: ADMINISTRATÍVA</t>
  </si>
  <si>
    <t>Administratíva</t>
  </si>
  <si>
    <t>Rozpočet - sumarizácia</t>
  </si>
  <si>
    <t>Rozpočet rok 2017</t>
  </si>
  <si>
    <t>Rozpočet rok 2018</t>
  </si>
  <si>
    <t>Index 18/17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</si>
  <si>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</si>
  <si>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</si>
  <si>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</si>
  <si>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</si>
  <si>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</si>
  <si>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</si>
  <si>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</si>
  <si>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</si>
  <si>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</si>
  <si>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Interné služby</t>
  </si>
  <si>
    <t>Program 3: Služby občanom</t>
  </si>
  <si>
    <t>Program 4: Komunikácie</t>
  </si>
  <si>
    <t>Program 5: Šport</t>
  </si>
  <si>
    <t>Program 6: Kultúra</t>
  </si>
  <si>
    <t>Program 7: Prostredie pre život</t>
  </si>
  <si>
    <t>Program 8: Sociálne služby</t>
  </si>
  <si>
    <t>Program 9: Administratíva</t>
  </si>
  <si>
    <t>Výsledok hospodárenia:</t>
  </si>
  <si>
    <t>Rozpočet 2018</t>
  </si>
  <si>
    <t>Rozpočet 2019</t>
  </si>
  <si>
    <t>Rozpočet 2020</t>
  </si>
  <si>
    <t>PLÁNOVANIE, MANAŽMENT A KONTROLA</t>
  </si>
  <si>
    <t>INTERNÉ SLUŽBY</t>
  </si>
  <si>
    <t>SLUŽBY OBČANOM</t>
  </si>
  <si>
    <t>KOMUNIKÁCIE</t>
  </si>
  <si>
    <t>ŠPORT</t>
  </si>
  <si>
    <t>KULTÚRA</t>
  </si>
  <si>
    <t>PROSTREDIE PRE ŽIVOT</t>
  </si>
  <si>
    <t>SOCIÁLNE SLUŽBY</t>
  </si>
  <si>
    <t>ADMINISTRATÍVA</t>
  </si>
  <si>
    <t>Rozpočet rok 2019</t>
  </si>
  <si>
    <t>Rozpočet rok 2020</t>
  </si>
  <si>
    <t>2</t>
  </si>
  <si>
    <t xml:space="preserve">                                                                 </t>
  </si>
  <si>
    <t>Rozpoč.</t>
  </si>
  <si>
    <t xml:space="preserve">PROGRAM: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</si>
</sst>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##"/>
  </numFmts>
  <fonts count="4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164" fontId="2" fillId="34" borderId="18" xfId="0" applyNumberFormat="1" applyFont="1" applyFill="1" applyBorder="1" applyAlignment="1">
      <alignment/>
    </xf>
    <xf numFmtId="164" fontId="2" fillId="35" borderId="18" xfId="0" applyNumberFormat="1" applyFont="1" applyFill="1" applyBorder="1" applyAlignment="1">
      <alignment/>
    </xf>
    <xf numFmtId="164" fontId="4" fillId="36" borderId="18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164" fontId="2" fillId="37" borderId="18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6" fillId="38" borderId="22" xfId="0" applyFont="1" applyFill="1" applyBorder="1" applyAlignment="1">
      <alignment horizontal="center" vertical="center" wrapText="1"/>
    </xf>
    <xf numFmtId="0" fontId="6" fillId="38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5" fillId="39" borderId="22" xfId="0" applyFont="1" applyFill="1" applyBorder="1" applyAlignment="1">
      <alignment horizontal="center"/>
    </xf>
    <xf numFmtId="0" fontId="2" fillId="39" borderId="23" xfId="0" applyFont="1" applyFill="1" applyBorder="1" applyAlignment="1">
      <alignment/>
    </xf>
    <xf numFmtId="0" fontId="2" fillId="39" borderId="23" xfId="0" applyFont="1" applyFill="1" applyBorder="1" applyAlignment="1">
      <alignment horizontal="right"/>
    </xf>
    <xf numFmtId="0" fontId="2" fillId="39" borderId="24" xfId="0" applyFont="1" applyFill="1" applyBorder="1" applyAlignment="1">
      <alignment horizontal="right"/>
    </xf>
    <xf numFmtId="0" fontId="2" fillId="39" borderId="25" xfId="0" applyFont="1" applyFill="1" applyBorder="1" applyAlignment="1">
      <alignment horizontal="right"/>
    </xf>
    <xf numFmtId="0" fontId="5" fillId="39" borderId="26" xfId="0" applyFont="1" applyFill="1" applyBorder="1" applyAlignment="1">
      <alignment horizontal="center"/>
    </xf>
    <xf numFmtId="0" fontId="2" fillId="39" borderId="27" xfId="0" applyFont="1" applyFill="1" applyBorder="1" applyAlignment="1">
      <alignment/>
    </xf>
    <xf numFmtId="0" fontId="2" fillId="39" borderId="28" xfId="0" applyFont="1" applyFill="1" applyBorder="1" applyAlignment="1">
      <alignment horizontal="right"/>
    </xf>
    <xf numFmtId="0" fontId="2" fillId="39" borderId="27" xfId="0" applyFont="1" applyFill="1" applyBorder="1" applyAlignment="1">
      <alignment horizontal="right"/>
    </xf>
    <xf numFmtId="0" fontId="2" fillId="39" borderId="29" xfId="0" applyFont="1" applyFill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2" fillId="0" borderId="28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7" xfId="0" applyBorder="1" applyAlignment="1">
      <alignment horizontal="right"/>
    </xf>
    <xf numFmtId="0" fontId="5" fillId="39" borderId="30" xfId="0" applyFont="1" applyFill="1" applyBorder="1" applyAlignment="1">
      <alignment horizontal="center"/>
    </xf>
    <xf numFmtId="0" fontId="2" fillId="39" borderId="31" xfId="0" applyFont="1" applyFill="1" applyBorder="1" applyAlignment="1">
      <alignment/>
    </xf>
    <xf numFmtId="0" fontId="2" fillId="39" borderId="31" xfId="0" applyFont="1" applyFill="1" applyBorder="1" applyAlignment="1">
      <alignment horizontal="right"/>
    </xf>
    <xf numFmtId="0" fontId="2" fillId="39" borderId="32" xfId="0" applyFont="1" applyFill="1" applyBorder="1" applyAlignment="1">
      <alignment horizontal="right"/>
    </xf>
    <xf numFmtId="0" fontId="2" fillId="39" borderId="33" xfId="0" applyFont="1" applyFill="1" applyBorder="1" applyAlignment="1">
      <alignment horizontal="right"/>
    </xf>
    <xf numFmtId="0" fontId="6" fillId="39" borderId="34" xfId="0" applyFont="1" applyFill="1" applyBorder="1" applyAlignment="1">
      <alignment horizontal="center" vertical="center"/>
    </xf>
    <xf numFmtId="0" fontId="6" fillId="39" borderId="30" xfId="0" applyFont="1" applyFill="1" applyBorder="1" applyAlignment="1">
      <alignment horizontal="center" vertical="center"/>
    </xf>
    <xf numFmtId="0" fontId="6" fillId="39" borderId="32" xfId="0" applyFont="1" applyFill="1" applyBorder="1" applyAlignment="1">
      <alignment horizontal="center" vertical="center"/>
    </xf>
    <xf numFmtId="0" fontId="6" fillId="39" borderId="0" xfId="0" applyFont="1" applyFill="1" applyBorder="1" applyAlignment="1">
      <alignment horizontal="center" vertical="center"/>
    </xf>
    <xf numFmtId="0" fontId="2" fillId="39" borderId="28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40" borderId="28" xfId="0" applyFont="1" applyFill="1" applyBorder="1" applyAlignment="1">
      <alignment horizontal="center"/>
    </xf>
    <xf numFmtId="0" fontId="2" fillId="40" borderId="35" xfId="0" applyFont="1" applyFill="1" applyBorder="1" applyAlignment="1">
      <alignment/>
    </xf>
    <xf numFmtId="0" fontId="2" fillId="40" borderId="27" xfId="0" applyFont="1" applyFill="1" applyBorder="1" applyAlignment="1">
      <alignment/>
    </xf>
    <xf numFmtId="0" fontId="2" fillId="40" borderId="29" xfId="0" applyFont="1" applyFill="1" applyBorder="1" applyAlignment="1">
      <alignment/>
    </xf>
    <xf numFmtId="0" fontId="4" fillId="41" borderId="28" xfId="0" applyFont="1" applyFill="1" applyBorder="1" applyAlignment="1">
      <alignment horizontal="center"/>
    </xf>
    <xf numFmtId="0" fontId="2" fillId="39" borderId="35" xfId="0" applyFont="1" applyFill="1" applyBorder="1" applyAlignment="1">
      <alignment/>
    </xf>
    <xf numFmtId="0" fontId="2" fillId="39" borderId="29" xfId="0" applyFont="1" applyFill="1" applyBorder="1" applyAlignment="1">
      <alignment/>
    </xf>
    <xf numFmtId="0" fontId="4" fillId="41" borderId="35" xfId="0" applyFont="1" applyFill="1" applyBorder="1" applyAlignment="1">
      <alignment/>
    </xf>
    <xf numFmtId="0" fontId="4" fillId="41" borderId="27" xfId="0" applyFont="1" applyFill="1" applyBorder="1" applyAlignment="1">
      <alignment/>
    </xf>
    <xf numFmtId="0" fontId="4" fillId="41" borderId="29" xfId="0" applyFont="1" applyFill="1" applyBorder="1" applyAlignment="1">
      <alignment/>
    </xf>
    <xf numFmtId="0" fontId="2" fillId="39" borderId="22" xfId="0" applyFont="1" applyFill="1" applyBorder="1" applyAlignment="1">
      <alignment horizontal="right"/>
    </xf>
    <xf numFmtId="0" fontId="2" fillId="39" borderId="36" xfId="0" applyFont="1" applyFill="1" applyBorder="1" applyAlignment="1">
      <alignment horizontal="right"/>
    </xf>
    <xf numFmtId="0" fontId="2" fillId="39" borderId="26" xfId="0" applyFont="1" applyFill="1" applyBorder="1" applyAlignment="1">
      <alignment horizontal="right"/>
    </xf>
    <xf numFmtId="0" fontId="2" fillId="39" borderId="37" xfId="0" applyFont="1" applyFill="1" applyBorder="1" applyAlignment="1">
      <alignment horizontal="right"/>
    </xf>
    <xf numFmtId="0" fontId="2" fillId="39" borderId="38" xfId="0" applyFont="1" applyFill="1" applyBorder="1" applyAlignment="1">
      <alignment horizontal="right"/>
    </xf>
    <xf numFmtId="0" fontId="8" fillId="0" borderId="26" xfId="0" applyFont="1" applyBorder="1" applyAlignment="1">
      <alignment/>
    </xf>
    <xf numFmtId="0" fontId="2" fillId="0" borderId="29" xfId="0" applyFont="1" applyBorder="1" applyAlignment="1">
      <alignment horizontal="right"/>
    </xf>
    <xf numFmtId="0" fontId="2" fillId="39" borderId="30" xfId="0" applyFont="1" applyFill="1" applyBorder="1" applyAlignment="1">
      <alignment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7" borderId="4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5" fillId="0" borderId="20" xfId="0" applyFont="1" applyBorder="1" applyAlignment="1">
      <alignment/>
    </xf>
    <xf numFmtId="0" fontId="3" fillId="34" borderId="19" xfId="0" applyFont="1" applyFill="1" applyBorder="1" applyAlignment="1">
      <alignment horizontal="center"/>
    </xf>
    <xf numFmtId="164" fontId="3" fillId="34" borderId="42" xfId="0" applyNumberFormat="1" applyFont="1" applyFill="1" applyBorder="1" applyAlignment="1">
      <alignment wrapText="1"/>
    </xf>
    <xf numFmtId="164" fontId="3" fillId="34" borderId="43" xfId="0" applyNumberFormat="1" applyFont="1" applyFill="1" applyBorder="1" applyAlignment="1">
      <alignment wrapText="1"/>
    </xf>
    <xf numFmtId="164" fontId="3" fillId="34" borderId="44" xfId="0" applyNumberFormat="1" applyFont="1" applyFill="1" applyBorder="1" applyAlignment="1">
      <alignment/>
    </xf>
    <xf numFmtId="0" fontId="5" fillId="0" borderId="20" xfId="0" applyFont="1" applyBorder="1" applyAlignment="1">
      <alignment/>
    </xf>
    <xf numFmtId="164" fontId="3" fillId="34" borderId="45" xfId="0" applyNumberFormat="1" applyFont="1" applyFill="1" applyBorder="1" applyAlignment="1">
      <alignment/>
    </xf>
    <xf numFmtId="164" fontId="3" fillId="34" borderId="46" xfId="0" applyNumberFormat="1" applyFont="1" applyFill="1" applyBorder="1" applyAlignment="1">
      <alignment/>
    </xf>
    <xf numFmtId="0" fontId="3" fillId="35" borderId="19" xfId="0" applyFont="1" applyFill="1" applyBorder="1" applyAlignment="1">
      <alignment horizontal="center"/>
    </xf>
    <xf numFmtId="164" fontId="3" fillId="35" borderId="42" xfId="0" applyNumberFormat="1" applyFont="1" applyFill="1" applyBorder="1" applyAlignment="1">
      <alignment wrapText="1"/>
    </xf>
    <xf numFmtId="164" fontId="3" fillId="35" borderId="43" xfId="0" applyNumberFormat="1" applyFont="1" applyFill="1" applyBorder="1" applyAlignment="1">
      <alignment wrapText="1"/>
    </xf>
    <xf numFmtId="164" fontId="3" fillId="35" borderId="44" xfId="0" applyNumberFormat="1" applyFont="1" applyFill="1" applyBorder="1" applyAlignment="1">
      <alignment/>
    </xf>
    <xf numFmtId="164" fontId="3" fillId="35" borderId="45" xfId="0" applyNumberFormat="1" applyFont="1" applyFill="1" applyBorder="1" applyAlignment="1">
      <alignment/>
    </xf>
    <xf numFmtId="164" fontId="3" fillId="35" borderId="46" xfId="0" applyNumberFormat="1" applyFont="1" applyFill="1" applyBorder="1" applyAlignment="1">
      <alignment/>
    </xf>
    <xf numFmtId="0" fontId="3" fillId="36" borderId="19" xfId="0" applyFont="1" applyFill="1" applyBorder="1" applyAlignment="1">
      <alignment horizontal="center"/>
    </xf>
    <xf numFmtId="164" fontId="3" fillId="36" borderId="19" xfId="0" applyNumberFormat="1" applyFont="1" applyFill="1" applyBorder="1" applyAlignment="1">
      <alignment wrapText="1"/>
    </xf>
    <xf numFmtId="164" fontId="3" fillId="36" borderId="47" xfId="0" applyNumberFormat="1" applyFont="1" applyFill="1" applyBorder="1" applyAlignment="1">
      <alignment wrapText="1"/>
    </xf>
    <xf numFmtId="164" fontId="3" fillId="36" borderId="44" xfId="0" applyNumberFormat="1" applyFont="1" applyFill="1" applyBorder="1" applyAlignment="1">
      <alignment/>
    </xf>
    <xf numFmtId="164" fontId="3" fillId="36" borderId="45" xfId="0" applyNumberFormat="1" applyFont="1" applyFill="1" applyBorder="1" applyAlignment="1">
      <alignment/>
    </xf>
    <xf numFmtId="164" fontId="3" fillId="36" borderId="46" xfId="0" applyNumberFormat="1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37" borderId="19" xfId="0" applyFont="1" applyFill="1" applyBorder="1" applyAlignment="1">
      <alignment horizontal="center"/>
    </xf>
    <xf numFmtId="164" fontId="5" fillId="37" borderId="19" xfId="0" applyNumberFormat="1" applyFont="1" applyFill="1" applyBorder="1" applyAlignment="1">
      <alignment wrapText="1"/>
    </xf>
    <xf numFmtId="164" fontId="5" fillId="37" borderId="47" xfId="0" applyNumberFormat="1" applyFont="1" applyFill="1" applyBorder="1" applyAlignment="1">
      <alignment wrapText="1"/>
    </xf>
    <xf numFmtId="164" fontId="3" fillId="37" borderId="44" xfId="0" applyNumberFormat="1" applyFont="1" applyFill="1" applyBorder="1" applyAlignment="1">
      <alignment/>
    </xf>
    <xf numFmtId="164" fontId="3" fillId="37" borderId="45" xfId="0" applyNumberFormat="1" applyFont="1" applyFill="1" applyBorder="1" applyAlignment="1">
      <alignment/>
    </xf>
    <xf numFmtId="164" fontId="3" fillId="37" borderId="46" xfId="0" applyNumberFormat="1" applyFont="1" applyFill="1" applyBorder="1" applyAlignment="1">
      <alignment/>
    </xf>
    <xf numFmtId="0" fontId="2" fillId="0" borderId="0" xfId="0" applyFont="1" applyAlignment="1">
      <alignment/>
    </xf>
    <xf numFmtId="164" fontId="3" fillId="34" borderId="18" xfId="0" applyNumberFormat="1" applyFont="1" applyFill="1" applyBorder="1" applyAlignment="1">
      <alignment/>
    </xf>
    <xf numFmtId="164" fontId="3" fillId="35" borderId="18" xfId="0" applyNumberFormat="1" applyFont="1" applyFill="1" applyBorder="1" applyAlignment="1">
      <alignment/>
    </xf>
    <xf numFmtId="164" fontId="3" fillId="36" borderId="18" xfId="0" applyNumberFormat="1" applyFont="1" applyFill="1" applyBorder="1" applyAlignment="1">
      <alignment/>
    </xf>
    <xf numFmtId="164" fontId="3" fillId="37" borderId="18" xfId="0" applyNumberFormat="1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164" fontId="3" fillId="34" borderId="42" xfId="0" applyNumberFormat="1" applyFont="1" applyFill="1" applyBorder="1" applyAlignment="1">
      <alignment wrapText="1"/>
    </xf>
    <xf numFmtId="164" fontId="3" fillId="34" borderId="43" xfId="0" applyNumberFormat="1" applyFont="1" applyFill="1" applyBorder="1" applyAlignment="1">
      <alignment wrapText="1"/>
    </xf>
    <xf numFmtId="164" fontId="3" fillId="34" borderId="44" xfId="0" applyNumberFormat="1" applyFont="1" applyFill="1" applyBorder="1" applyAlignment="1">
      <alignment/>
    </xf>
    <xf numFmtId="164" fontId="3" fillId="34" borderId="45" xfId="0" applyNumberFormat="1" applyFont="1" applyFill="1" applyBorder="1" applyAlignment="1">
      <alignment/>
    </xf>
    <xf numFmtId="164" fontId="3" fillId="34" borderId="46" xfId="0" applyNumberFormat="1" applyFont="1" applyFill="1" applyBorder="1" applyAlignment="1">
      <alignment/>
    </xf>
    <xf numFmtId="0" fontId="3" fillId="35" borderId="19" xfId="0" applyFont="1" applyFill="1" applyBorder="1" applyAlignment="1">
      <alignment horizontal="center"/>
    </xf>
    <xf numFmtId="164" fontId="3" fillId="35" borderId="42" xfId="0" applyNumberFormat="1" applyFont="1" applyFill="1" applyBorder="1" applyAlignment="1">
      <alignment wrapText="1"/>
    </xf>
    <xf numFmtId="164" fontId="3" fillId="35" borderId="43" xfId="0" applyNumberFormat="1" applyFont="1" applyFill="1" applyBorder="1" applyAlignment="1">
      <alignment wrapText="1"/>
    </xf>
    <xf numFmtId="164" fontId="3" fillId="35" borderId="44" xfId="0" applyNumberFormat="1" applyFont="1" applyFill="1" applyBorder="1" applyAlignment="1">
      <alignment/>
    </xf>
    <xf numFmtId="164" fontId="3" fillId="35" borderId="45" xfId="0" applyNumberFormat="1" applyFont="1" applyFill="1" applyBorder="1" applyAlignment="1">
      <alignment/>
    </xf>
    <xf numFmtId="164" fontId="3" fillId="35" borderId="46" xfId="0" applyNumberFormat="1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37" borderId="19" xfId="0" applyFont="1" applyFill="1" applyBorder="1" applyAlignment="1">
      <alignment horizontal="center"/>
    </xf>
    <xf numFmtId="164" fontId="5" fillId="37" borderId="19" xfId="0" applyNumberFormat="1" applyFont="1" applyFill="1" applyBorder="1" applyAlignment="1">
      <alignment wrapText="1"/>
    </xf>
    <xf numFmtId="164" fontId="5" fillId="37" borderId="47" xfId="0" applyNumberFormat="1" applyFont="1" applyFill="1" applyBorder="1" applyAlignment="1">
      <alignment wrapText="1"/>
    </xf>
    <xf numFmtId="164" fontId="3" fillId="37" borderId="44" xfId="0" applyNumberFormat="1" applyFont="1" applyFill="1" applyBorder="1" applyAlignment="1">
      <alignment/>
    </xf>
    <xf numFmtId="164" fontId="3" fillId="37" borderId="45" xfId="0" applyNumberFormat="1" applyFont="1" applyFill="1" applyBorder="1" applyAlignment="1">
      <alignment/>
    </xf>
    <xf numFmtId="164" fontId="3" fillId="37" borderId="46" xfId="0" applyNumberFormat="1" applyFont="1" applyFill="1" applyBorder="1" applyAlignment="1">
      <alignment/>
    </xf>
    <xf numFmtId="164" fontId="3" fillId="34" borderId="18" xfId="0" applyNumberFormat="1" applyFont="1" applyFill="1" applyBorder="1" applyAlignment="1">
      <alignment/>
    </xf>
    <xf numFmtId="164" fontId="3" fillId="35" borderId="18" xfId="0" applyNumberFormat="1" applyFont="1" applyFill="1" applyBorder="1" applyAlignment="1">
      <alignment/>
    </xf>
    <xf numFmtId="164" fontId="3" fillId="37" borderId="18" xfId="0" applyNumberFormat="1" applyFont="1" applyFill="1" applyBorder="1" applyAlignment="1">
      <alignment/>
    </xf>
    <xf numFmtId="0" fontId="3" fillId="36" borderId="19" xfId="0" applyFont="1" applyFill="1" applyBorder="1" applyAlignment="1">
      <alignment horizontal="center"/>
    </xf>
    <xf numFmtId="164" fontId="3" fillId="36" borderId="19" xfId="0" applyNumberFormat="1" applyFont="1" applyFill="1" applyBorder="1" applyAlignment="1">
      <alignment wrapText="1"/>
    </xf>
    <xf numFmtId="164" fontId="3" fillId="36" borderId="47" xfId="0" applyNumberFormat="1" applyFont="1" applyFill="1" applyBorder="1" applyAlignment="1">
      <alignment wrapText="1"/>
    </xf>
    <xf numFmtId="164" fontId="3" fillId="36" borderId="44" xfId="0" applyNumberFormat="1" applyFont="1" applyFill="1" applyBorder="1" applyAlignment="1">
      <alignment/>
    </xf>
    <xf numFmtId="164" fontId="3" fillId="36" borderId="45" xfId="0" applyNumberFormat="1" applyFont="1" applyFill="1" applyBorder="1" applyAlignment="1">
      <alignment/>
    </xf>
    <xf numFmtId="164" fontId="3" fillId="36" borderId="46" xfId="0" applyNumberFormat="1" applyFont="1" applyFill="1" applyBorder="1" applyAlignment="1">
      <alignment/>
    </xf>
    <xf numFmtId="164" fontId="3" fillId="36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wrapText="1"/>
    </xf>
    <xf numFmtId="164" fontId="5" fillId="0" borderId="19" xfId="0" applyNumberFormat="1" applyFont="1" applyFill="1" applyBorder="1" applyAlignment="1">
      <alignment wrapText="1"/>
    </xf>
    <xf numFmtId="164" fontId="5" fillId="0" borderId="47" xfId="0" applyNumberFormat="1" applyFont="1" applyFill="1" applyBorder="1" applyAlignment="1">
      <alignment wrapText="1"/>
    </xf>
    <xf numFmtId="164" fontId="3" fillId="0" borderId="44" xfId="0" applyNumberFormat="1" applyFont="1" applyFill="1" applyBorder="1" applyAlignment="1">
      <alignment/>
    </xf>
    <xf numFmtId="164" fontId="3" fillId="0" borderId="45" xfId="0" applyNumberFormat="1" applyFont="1" applyFill="1" applyBorder="1" applyAlignment="1">
      <alignment/>
    </xf>
    <xf numFmtId="164" fontId="3" fillId="0" borderId="46" xfId="0" applyNumberFormat="1" applyFont="1" applyFill="1" applyBorder="1" applyAlignment="1">
      <alignment/>
    </xf>
    <xf numFmtId="164" fontId="3" fillId="0" borderId="18" xfId="0" applyNumberFormat="1" applyFont="1" applyFill="1" applyBorder="1" applyAlignment="1">
      <alignment/>
    </xf>
    <xf numFmtId="0" fontId="3" fillId="37" borderId="49" xfId="0" applyFont="1" applyFill="1" applyBorder="1" applyAlignment="1">
      <alignment horizontal="center" vertical="center"/>
    </xf>
    <xf numFmtId="0" fontId="3" fillId="37" borderId="50" xfId="0" applyFont="1" applyFill="1" applyBorder="1" applyAlignment="1">
      <alignment horizontal="center" vertical="center" wrapText="1"/>
    </xf>
    <xf numFmtId="0" fontId="5" fillId="37" borderId="51" xfId="0" applyFont="1" applyFill="1" applyBorder="1" applyAlignment="1">
      <alignment horizontal="center" vertical="center"/>
    </xf>
    <xf numFmtId="0" fontId="5" fillId="37" borderId="52" xfId="0" applyFont="1" applyFill="1" applyBorder="1" applyAlignment="1">
      <alignment horizontal="center" vertical="center" wrapText="1"/>
    </xf>
    <xf numFmtId="0" fontId="5" fillId="37" borderId="53" xfId="0" applyFont="1" applyFill="1" applyBorder="1" applyAlignment="1">
      <alignment horizontal="center" vertical="center"/>
    </xf>
    <xf numFmtId="0" fontId="5" fillId="37" borderId="54" xfId="0" applyFont="1" applyFill="1" applyBorder="1" applyAlignment="1">
      <alignment horizontal="center" vertical="center"/>
    </xf>
    <xf numFmtId="0" fontId="5" fillId="37" borderId="52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wrapText="1"/>
    </xf>
    <xf numFmtId="0" fontId="3" fillId="35" borderId="43" xfId="0" applyFont="1" applyFill="1" applyBorder="1" applyAlignment="1">
      <alignment wrapText="1"/>
    </xf>
    <xf numFmtId="0" fontId="3" fillId="36" borderId="47" xfId="0" applyFont="1" applyFill="1" applyBorder="1" applyAlignment="1">
      <alignment wrapText="1"/>
    </xf>
    <xf numFmtId="0" fontId="5" fillId="37" borderId="47" xfId="0" applyFont="1" applyFill="1" applyBorder="1" applyAlignment="1">
      <alignment wrapText="1"/>
    </xf>
    <xf numFmtId="0" fontId="3" fillId="35" borderId="43" xfId="0" applyFont="1" applyFill="1" applyBorder="1" applyAlignment="1">
      <alignment wrapText="1"/>
    </xf>
    <xf numFmtId="0" fontId="3" fillId="34" borderId="43" xfId="0" applyFont="1" applyFill="1" applyBorder="1" applyAlignment="1">
      <alignment wrapText="1"/>
    </xf>
    <xf numFmtId="0" fontId="5" fillId="37" borderId="47" xfId="0" applyFont="1" applyFill="1" applyBorder="1" applyAlignment="1">
      <alignment wrapText="1"/>
    </xf>
    <xf numFmtId="0" fontId="3" fillId="36" borderId="47" xfId="0" applyFont="1" applyFill="1" applyBorder="1" applyAlignment="1">
      <alignment wrapText="1"/>
    </xf>
    <xf numFmtId="0" fontId="7" fillId="38" borderId="55" xfId="0" applyFont="1" applyFill="1" applyBorder="1" applyAlignment="1">
      <alignment horizontal="left" vertical="top"/>
    </xf>
    <xf numFmtId="0" fontId="7" fillId="38" borderId="22" xfId="0" applyFont="1" applyFill="1" applyBorder="1" applyAlignment="1">
      <alignment horizontal="left" vertical="top"/>
    </xf>
    <xf numFmtId="0" fontId="4" fillId="38" borderId="55" xfId="0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horizontal="center" vertical="center"/>
    </xf>
    <xf numFmtId="0" fontId="4" fillId="39" borderId="55" xfId="0" applyFont="1" applyFill="1" applyBorder="1" applyAlignment="1">
      <alignment horizontal="center" vertical="center"/>
    </xf>
    <xf numFmtId="0" fontId="4" fillId="39" borderId="22" xfId="0" applyFont="1" applyFill="1" applyBorder="1" applyAlignment="1">
      <alignment horizontal="center" vertical="center"/>
    </xf>
    <xf numFmtId="0" fontId="6" fillId="39" borderId="30" xfId="0" applyFont="1" applyFill="1" applyBorder="1" applyAlignment="1">
      <alignment horizontal="center" vertical="center" wrapText="1"/>
    </xf>
    <xf numFmtId="0" fontId="6" fillId="39" borderId="22" xfId="0" applyFont="1" applyFill="1" applyBorder="1" applyAlignment="1">
      <alignment horizontal="center" vertical="center" wrapText="1"/>
    </xf>
    <xf numFmtId="0" fontId="6" fillId="39" borderId="31" xfId="0" applyFont="1" applyFill="1" applyBorder="1" applyAlignment="1">
      <alignment horizontal="center" vertical="center" wrapText="1"/>
    </xf>
    <xf numFmtId="0" fontId="6" fillId="39" borderId="23" xfId="0" applyFont="1" applyFill="1" applyBorder="1" applyAlignment="1">
      <alignment horizontal="center" vertical="center" wrapText="1"/>
    </xf>
    <xf numFmtId="0" fontId="6" fillId="39" borderId="33" xfId="0" applyFont="1" applyFill="1" applyBorder="1" applyAlignment="1">
      <alignment horizontal="center" vertical="center" wrapText="1"/>
    </xf>
    <xf numFmtId="0" fontId="6" fillId="39" borderId="25" xfId="0" applyFont="1" applyFill="1" applyBorder="1" applyAlignment="1">
      <alignment horizontal="center" vertical="center" wrapText="1"/>
    </xf>
    <xf numFmtId="0" fontId="2" fillId="40" borderId="28" xfId="0" applyFont="1" applyFill="1" applyBorder="1" applyAlignment="1">
      <alignment wrapText="1"/>
    </xf>
    <xf numFmtId="0" fontId="2" fillId="40" borderId="27" xfId="0" applyFont="1" applyFill="1" applyBorder="1" applyAlignment="1">
      <alignment wrapText="1"/>
    </xf>
    <xf numFmtId="0" fontId="2" fillId="39" borderId="28" xfId="0" applyFont="1" applyFill="1" applyBorder="1" applyAlignment="1">
      <alignment wrapText="1"/>
    </xf>
    <xf numFmtId="0" fontId="2" fillId="39" borderId="27" xfId="0" applyFont="1" applyFill="1" applyBorder="1" applyAlignment="1">
      <alignment wrapText="1"/>
    </xf>
    <xf numFmtId="0" fontId="4" fillId="41" borderId="28" xfId="0" applyFont="1" applyFill="1" applyBorder="1" applyAlignment="1">
      <alignment wrapText="1"/>
    </xf>
    <xf numFmtId="0" fontId="4" fillId="41" borderId="27" xfId="0" applyFont="1" applyFill="1" applyBorder="1" applyAlignment="1">
      <alignment wrapText="1"/>
    </xf>
    <xf numFmtId="0" fontId="7" fillId="38" borderId="55" xfId="0" applyFont="1" applyFill="1" applyBorder="1" applyAlignment="1">
      <alignment horizontal="left" vertical="center"/>
    </xf>
    <xf numFmtId="0" fontId="7" fillId="38" borderId="22" xfId="0" applyFont="1" applyFill="1" applyBorder="1" applyAlignment="1">
      <alignment horizontal="left" vertical="center"/>
    </xf>
    <xf numFmtId="0" fontId="4" fillId="38" borderId="5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zoomScale="88" zoomScaleNormal="88" zoomScalePageLayoutView="0" workbookViewId="0" topLeftCell="C1">
      <selection activeCell="E39" sqref="E39"/>
    </sheetView>
  </sheetViews>
  <sheetFormatPr defaultColWidth="9.140625" defaultRowHeight="12.75"/>
  <cols>
    <col min="1" max="1" width="0.13671875" style="0" hidden="1" customWidth="1"/>
    <col min="2" max="2" width="3.140625" style="0" hidden="1" customWidth="1"/>
    <col min="3" max="3" width="3.140625" style="0" customWidth="1"/>
    <col min="4" max="4" width="8.7109375" style="0" customWidth="1"/>
    <col min="5" max="5" width="3.140625" style="0" customWidth="1"/>
    <col min="6" max="6" width="20.28125" style="0" customWidth="1"/>
    <col min="7" max="7" width="7.57421875" style="0" customWidth="1"/>
    <col min="8" max="8" width="7.140625" style="0" customWidth="1"/>
    <col min="9" max="9" width="7.421875" style="0" customWidth="1"/>
    <col min="10" max="10" width="7.57421875" style="0" customWidth="1"/>
    <col min="11" max="11" width="0.13671875" style="0" customWidth="1"/>
    <col min="12" max="12" width="0" style="0" hidden="1" customWidth="1"/>
    <col min="13" max="13" width="6.57421875" style="0" customWidth="1"/>
    <col min="14" max="14" width="6.7109375" style="0" customWidth="1"/>
    <col min="15" max="15" width="5.140625" style="0" customWidth="1"/>
    <col min="16" max="16" width="0" style="0" hidden="1" customWidth="1"/>
    <col min="17" max="17" width="6.421875" style="0" customWidth="1"/>
    <col min="18" max="18" width="0.85546875" style="0" hidden="1" customWidth="1"/>
    <col min="19" max="22" width="0" style="0" hidden="1" customWidth="1"/>
    <col min="23" max="23" width="6.8515625" style="0" customWidth="1"/>
    <col min="24" max="27" width="0" style="0" hidden="1" customWidth="1"/>
    <col min="28" max="28" width="6.140625" style="0" customWidth="1"/>
    <col min="29" max="29" width="0.71875" style="0" hidden="1" customWidth="1"/>
    <col min="30" max="30" width="9.00390625" style="0" customWidth="1"/>
    <col min="31" max="31" width="6.57421875" style="0" customWidth="1"/>
    <col min="32" max="32" width="8.421875" style="0" customWidth="1"/>
  </cols>
  <sheetData>
    <row r="1" ht="12.75" collapsed="1">
      <c r="A1" t="s">
        <v>172</v>
      </c>
    </row>
    <row r="2" spans="1:4" ht="15.75">
      <c r="A2" t="s">
        <v>174</v>
      </c>
      <c r="B2" s="1" t="s">
        <v>23</v>
      </c>
      <c r="C2" s="102"/>
      <c r="D2" s="1" t="s">
        <v>23</v>
      </c>
    </row>
    <row r="4" spans="2:32" ht="12.75">
      <c r="B4" s="146"/>
      <c r="C4" s="146"/>
      <c r="D4" s="146"/>
      <c r="E4" s="146"/>
      <c r="F4" s="146"/>
      <c r="G4" s="69" t="s">
        <v>0</v>
      </c>
      <c r="H4" s="70" t="s">
        <v>0</v>
      </c>
      <c r="I4" s="70" t="s">
        <v>0</v>
      </c>
      <c r="J4" s="71" t="s">
        <v>0</v>
      </c>
      <c r="K4" s="72"/>
      <c r="L4" s="73" t="s">
        <v>0</v>
      </c>
      <c r="M4" s="73" t="s">
        <v>0</v>
      </c>
      <c r="N4" s="73" t="s">
        <v>0</v>
      </c>
      <c r="O4" s="73" t="s">
        <v>0</v>
      </c>
      <c r="P4" s="73" t="s">
        <v>0</v>
      </c>
      <c r="Q4" s="73" t="s">
        <v>0</v>
      </c>
      <c r="R4" s="72"/>
      <c r="S4" s="73" t="s">
        <v>0</v>
      </c>
      <c r="T4" s="73" t="s">
        <v>0</v>
      </c>
      <c r="U4" s="73" t="s">
        <v>0</v>
      </c>
      <c r="V4" s="73" t="s">
        <v>0</v>
      </c>
      <c r="W4" s="73" t="s">
        <v>0</v>
      </c>
      <c r="X4" s="73" t="s">
        <v>0</v>
      </c>
      <c r="Y4" s="73" t="s">
        <v>0</v>
      </c>
      <c r="Z4" s="73" t="s">
        <v>0</v>
      </c>
      <c r="AA4" s="73" t="s">
        <v>0</v>
      </c>
      <c r="AB4" s="73" t="s">
        <v>0</v>
      </c>
      <c r="AC4" s="72"/>
      <c r="AD4" s="69" t="s">
        <v>0</v>
      </c>
      <c r="AE4" s="70" t="s">
        <v>0</v>
      </c>
      <c r="AF4" s="71" t="s">
        <v>0</v>
      </c>
    </row>
    <row r="5" spans="2:32" ht="22.5">
      <c r="B5" s="146"/>
      <c r="C5" s="146"/>
      <c r="D5" s="146"/>
      <c r="E5" s="146"/>
      <c r="F5" s="146"/>
      <c r="G5" s="5" t="s">
        <v>1</v>
      </c>
      <c r="H5" s="6" t="s">
        <v>1</v>
      </c>
      <c r="I5" s="6"/>
      <c r="J5" s="7" t="s">
        <v>1</v>
      </c>
      <c r="K5" s="74"/>
      <c r="L5" s="147" t="s">
        <v>2</v>
      </c>
      <c r="M5" s="147"/>
      <c r="N5" s="147"/>
      <c r="O5" s="147"/>
      <c r="P5" s="147"/>
      <c r="Q5" s="147"/>
      <c r="R5" s="74"/>
      <c r="S5" s="147" t="s">
        <v>3</v>
      </c>
      <c r="T5" s="147"/>
      <c r="U5" s="147"/>
      <c r="V5" s="147"/>
      <c r="W5" s="147"/>
      <c r="X5" s="147"/>
      <c r="Y5" s="147"/>
      <c r="Z5" s="147"/>
      <c r="AA5" s="147"/>
      <c r="AB5" s="147"/>
      <c r="AC5" s="75"/>
      <c r="AD5" s="5"/>
      <c r="AE5" s="6"/>
      <c r="AF5" s="7"/>
    </row>
    <row r="6" spans="2:32" ht="22.5">
      <c r="B6" s="148"/>
      <c r="C6" s="149"/>
      <c r="D6" s="149" t="s">
        <v>4</v>
      </c>
      <c r="E6" s="150"/>
      <c r="F6" s="151" t="s">
        <v>5</v>
      </c>
      <c r="G6" s="5" t="s">
        <v>173</v>
      </c>
      <c r="H6" s="6" t="s">
        <v>173</v>
      </c>
      <c r="I6" s="6" t="s">
        <v>173</v>
      </c>
      <c r="J6" s="7" t="s">
        <v>173</v>
      </c>
      <c r="K6" s="74"/>
      <c r="L6" s="147"/>
      <c r="M6" s="147"/>
      <c r="N6" s="147"/>
      <c r="O6" s="147"/>
      <c r="P6" s="147"/>
      <c r="Q6" s="147"/>
      <c r="R6" s="74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75"/>
      <c r="AD6" s="5" t="s">
        <v>6</v>
      </c>
      <c r="AE6" s="6" t="s">
        <v>6</v>
      </c>
      <c r="AF6" s="7" t="s">
        <v>6</v>
      </c>
    </row>
    <row r="7" spans="2:32" ht="12.75">
      <c r="B7" s="148"/>
      <c r="C7" s="149"/>
      <c r="D7" s="149"/>
      <c r="E7" s="150"/>
      <c r="F7" s="151"/>
      <c r="G7" s="5" t="s">
        <v>7</v>
      </c>
      <c r="H7" s="6" t="s">
        <v>7</v>
      </c>
      <c r="I7" s="6" t="s">
        <v>7</v>
      </c>
      <c r="J7" s="7" t="s">
        <v>7</v>
      </c>
      <c r="K7" s="74"/>
      <c r="L7" s="152" t="s">
        <v>8</v>
      </c>
      <c r="M7" s="152" t="s">
        <v>10</v>
      </c>
      <c r="N7" s="152" t="s">
        <v>11</v>
      </c>
      <c r="O7" s="152" t="s">
        <v>12</v>
      </c>
      <c r="P7" s="152" t="s">
        <v>13</v>
      </c>
      <c r="Q7" s="152" t="s">
        <v>14</v>
      </c>
      <c r="R7" s="74"/>
      <c r="S7" s="152" t="s">
        <v>9</v>
      </c>
      <c r="T7" s="152" t="s">
        <v>15</v>
      </c>
      <c r="U7" s="152" t="s">
        <v>16</v>
      </c>
      <c r="V7" s="152" t="s">
        <v>17</v>
      </c>
      <c r="W7" s="152" t="s">
        <v>18</v>
      </c>
      <c r="X7" s="152" t="s">
        <v>19</v>
      </c>
      <c r="Y7" s="152" t="s">
        <v>20</v>
      </c>
      <c r="Z7" s="152" t="s">
        <v>21</v>
      </c>
      <c r="AA7" s="152" t="s">
        <v>22</v>
      </c>
      <c r="AB7" s="152" t="s">
        <v>14</v>
      </c>
      <c r="AC7" s="75"/>
      <c r="AD7" s="5" t="s">
        <v>7</v>
      </c>
      <c r="AE7" s="6" t="s">
        <v>7</v>
      </c>
      <c r="AF7" s="7" t="s">
        <v>7</v>
      </c>
    </row>
    <row r="8" spans="2:32" ht="12.75">
      <c r="B8" s="148"/>
      <c r="C8" s="149"/>
      <c r="D8" s="149"/>
      <c r="E8" s="150"/>
      <c r="F8" s="151"/>
      <c r="G8" s="9">
        <v>2015</v>
      </c>
      <c r="H8" s="10">
        <v>2016</v>
      </c>
      <c r="I8" s="10">
        <v>2017</v>
      </c>
      <c r="J8" s="11">
        <v>2017</v>
      </c>
      <c r="K8" s="74"/>
      <c r="L8" s="152"/>
      <c r="M8" s="152"/>
      <c r="N8" s="152"/>
      <c r="O8" s="152"/>
      <c r="P8" s="152"/>
      <c r="Q8" s="152"/>
      <c r="R8" s="74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75"/>
      <c r="AD8" s="9">
        <v>2018</v>
      </c>
      <c r="AE8" s="10">
        <v>2019</v>
      </c>
      <c r="AF8" s="11">
        <v>2020</v>
      </c>
    </row>
    <row r="9" spans="2:32" ht="12.75">
      <c r="B9" s="13">
        <v>1</v>
      </c>
      <c r="C9" s="76">
        <v>1</v>
      </c>
      <c r="D9" s="153" t="s">
        <v>24</v>
      </c>
      <c r="E9" s="153"/>
      <c r="F9" s="153"/>
      <c r="G9" s="77">
        <v>48183</v>
      </c>
      <c r="H9" s="77">
        <v>49037</v>
      </c>
      <c r="I9" s="77">
        <v>64078</v>
      </c>
      <c r="J9" s="78">
        <v>54034</v>
      </c>
      <c r="K9" s="19"/>
      <c r="L9" s="79"/>
      <c r="M9" s="79">
        <v>13770</v>
      </c>
      <c r="N9" s="79">
        <v>40728</v>
      </c>
      <c r="O9" s="79">
        <v>290</v>
      </c>
      <c r="P9" s="79"/>
      <c r="Q9" s="79">
        <f aca="true" t="shared" si="0" ref="Q9:Q30">SUM(L9:P9)</f>
        <v>54788</v>
      </c>
      <c r="R9" s="19"/>
      <c r="S9" s="79"/>
      <c r="T9" s="79"/>
      <c r="U9" s="79"/>
      <c r="V9" s="79"/>
      <c r="W9" s="79">
        <v>11000</v>
      </c>
      <c r="X9" s="79"/>
      <c r="Y9" s="79"/>
      <c r="Z9" s="79"/>
      <c r="AA9" s="79"/>
      <c r="AB9" s="79">
        <f aca="true" t="shared" si="1" ref="AB9:AB30">SUM(S9:AA9)</f>
        <v>11000</v>
      </c>
      <c r="AC9" s="80"/>
      <c r="AD9" s="81">
        <f aca="true" t="shared" si="2" ref="AD9:AD30">Q9+AB9</f>
        <v>65788</v>
      </c>
      <c r="AE9" s="82">
        <v>58963</v>
      </c>
      <c r="AF9" s="103">
        <v>58138</v>
      </c>
    </row>
    <row r="10" spans="2:32" ht="12.75">
      <c r="B10" s="13">
        <v>2</v>
      </c>
      <c r="C10" s="83">
        <v>1</v>
      </c>
      <c r="D10" s="154" t="s">
        <v>25</v>
      </c>
      <c r="E10" s="154"/>
      <c r="F10" s="154"/>
      <c r="G10" s="84">
        <v>44825</v>
      </c>
      <c r="H10" s="84">
        <v>46359</v>
      </c>
      <c r="I10" s="84">
        <v>53170</v>
      </c>
      <c r="J10" s="85">
        <v>46027</v>
      </c>
      <c r="K10" s="19"/>
      <c r="L10" s="86"/>
      <c r="M10" s="86">
        <v>13770</v>
      </c>
      <c r="N10" s="86">
        <v>39400</v>
      </c>
      <c r="O10" s="86"/>
      <c r="P10" s="86"/>
      <c r="Q10" s="86">
        <f t="shared" si="0"/>
        <v>53170</v>
      </c>
      <c r="R10" s="19"/>
      <c r="S10" s="86"/>
      <c r="T10" s="86"/>
      <c r="U10" s="86"/>
      <c r="V10" s="86"/>
      <c r="W10" s="86"/>
      <c r="X10" s="86"/>
      <c r="Y10" s="86"/>
      <c r="Z10" s="86"/>
      <c r="AA10" s="86"/>
      <c r="AB10" s="86">
        <f t="shared" si="1"/>
        <v>0</v>
      </c>
      <c r="AC10" s="80"/>
      <c r="AD10" s="87">
        <f t="shared" si="2"/>
        <v>53170</v>
      </c>
      <c r="AE10" s="88">
        <v>53845</v>
      </c>
      <c r="AF10" s="104">
        <v>54520</v>
      </c>
    </row>
    <row r="11" spans="2:32" ht="12.75">
      <c r="B11" s="13">
        <v>3</v>
      </c>
      <c r="C11" s="89">
        <v>1</v>
      </c>
      <c r="D11" s="155" t="s">
        <v>26</v>
      </c>
      <c r="E11" s="155"/>
      <c r="F11" s="155"/>
      <c r="G11" s="90"/>
      <c r="H11" s="90"/>
      <c r="I11" s="90"/>
      <c r="J11" s="91"/>
      <c r="K11" s="19"/>
      <c r="L11" s="92"/>
      <c r="M11" s="92"/>
      <c r="N11" s="92"/>
      <c r="O11" s="92"/>
      <c r="P11" s="92"/>
      <c r="Q11" s="92">
        <f t="shared" si="0"/>
        <v>0</v>
      </c>
      <c r="R11" s="19"/>
      <c r="S11" s="92"/>
      <c r="T11" s="92"/>
      <c r="U11" s="92"/>
      <c r="V11" s="92"/>
      <c r="W11" s="92"/>
      <c r="X11" s="92"/>
      <c r="Y11" s="92"/>
      <c r="Z11" s="92"/>
      <c r="AA11" s="92"/>
      <c r="AB11" s="92">
        <f t="shared" si="1"/>
        <v>0</v>
      </c>
      <c r="AC11" s="19"/>
      <c r="AD11" s="93">
        <f t="shared" si="2"/>
        <v>0</v>
      </c>
      <c r="AE11" s="94"/>
      <c r="AF11" s="105"/>
    </row>
    <row r="12" spans="2:32" ht="12.75">
      <c r="B12" s="13">
        <v>4</v>
      </c>
      <c r="C12" s="95"/>
      <c r="D12" s="96" t="s">
        <v>27</v>
      </c>
      <c r="E12" s="156" t="s">
        <v>28</v>
      </c>
      <c r="F12" s="156"/>
      <c r="G12" s="97"/>
      <c r="H12" s="97"/>
      <c r="I12" s="97"/>
      <c r="J12" s="98"/>
      <c r="K12" s="19"/>
      <c r="L12" s="99"/>
      <c r="M12" s="99"/>
      <c r="N12" s="99"/>
      <c r="O12" s="99"/>
      <c r="P12" s="99"/>
      <c r="Q12" s="99">
        <f t="shared" si="0"/>
        <v>0</v>
      </c>
      <c r="R12" s="19"/>
      <c r="S12" s="99"/>
      <c r="T12" s="99"/>
      <c r="U12" s="99"/>
      <c r="V12" s="99"/>
      <c r="W12" s="99"/>
      <c r="X12" s="99"/>
      <c r="Y12" s="99"/>
      <c r="Z12" s="99"/>
      <c r="AA12" s="99"/>
      <c r="AB12" s="99">
        <f t="shared" si="1"/>
        <v>0</v>
      </c>
      <c r="AC12" s="19"/>
      <c r="AD12" s="100">
        <f t="shared" si="2"/>
        <v>0</v>
      </c>
      <c r="AE12" s="101"/>
      <c r="AF12" s="106"/>
    </row>
    <row r="13" spans="2:32" ht="12.75">
      <c r="B13" s="13">
        <v>5</v>
      </c>
      <c r="C13" s="89">
        <v>2</v>
      </c>
      <c r="D13" s="155" t="s">
        <v>29</v>
      </c>
      <c r="E13" s="155"/>
      <c r="F13" s="155"/>
      <c r="G13" s="90"/>
      <c r="H13" s="90"/>
      <c r="I13" s="90"/>
      <c r="J13" s="91"/>
      <c r="K13" s="19"/>
      <c r="L13" s="92"/>
      <c r="M13" s="92"/>
      <c r="N13" s="92"/>
      <c r="O13" s="92"/>
      <c r="P13" s="92"/>
      <c r="Q13" s="92">
        <f t="shared" si="0"/>
        <v>0</v>
      </c>
      <c r="R13" s="19"/>
      <c r="S13" s="92"/>
      <c r="T13" s="92"/>
      <c r="U13" s="92"/>
      <c r="V13" s="92"/>
      <c r="W13" s="92"/>
      <c r="X13" s="92"/>
      <c r="Y13" s="92"/>
      <c r="Z13" s="92"/>
      <c r="AA13" s="92"/>
      <c r="AB13" s="92">
        <f t="shared" si="1"/>
        <v>0</v>
      </c>
      <c r="AC13" s="19"/>
      <c r="AD13" s="93">
        <f t="shared" si="2"/>
        <v>0</v>
      </c>
      <c r="AE13" s="94"/>
      <c r="AF13" s="105"/>
    </row>
    <row r="14" spans="2:32" ht="12.75">
      <c r="B14" s="13">
        <v>6</v>
      </c>
      <c r="C14" s="95"/>
      <c r="D14" s="96" t="s">
        <v>27</v>
      </c>
      <c r="E14" s="156" t="s">
        <v>28</v>
      </c>
      <c r="F14" s="156"/>
      <c r="G14" s="97"/>
      <c r="H14" s="97"/>
      <c r="I14" s="97"/>
      <c r="J14" s="98"/>
      <c r="K14" s="19"/>
      <c r="L14" s="99"/>
      <c r="M14" s="99"/>
      <c r="N14" s="99"/>
      <c r="O14" s="99"/>
      <c r="P14" s="99"/>
      <c r="Q14" s="99">
        <f t="shared" si="0"/>
        <v>0</v>
      </c>
      <c r="R14" s="19"/>
      <c r="S14" s="99"/>
      <c r="T14" s="99"/>
      <c r="U14" s="99"/>
      <c r="V14" s="99"/>
      <c r="W14" s="99"/>
      <c r="X14" s="99"/>
      <c r="Y14" s="99"/>
      <c r="Z14" s="99"/>
      <c r="AA14" s="99"/>
      <c r="AB14" s="99">
        <f t="shared" si="1"/>
        <v>0</v>
      </c>
      <c r="AC14" s="19"/>
      <c r="AD14" s="100">
        <f t="shared" si="2"/>
        <v>0</v>
      </c>
      <c r="AE14" s="101"/>
      <c r="AF14" s="106"/>
    </row>
    <row r="15" spans="2:32" ht="12.75">
      <c r="B15" s="13">
        <v>7</v>
      </c>
      <c r="C15" s="89">
        <v>3</v>
      </c>
      <c r="D15" s="155" t="s">
        <v>30</v>
      </c>
      <c r="E15" s="155"/>
      <c r="F15" s="155"/>
      <c r="G15" s="90">
        <v>44825</v>
      </c>
      <c r="H15" s="90">
        <v>46359</v>
      </c>
      <c r="I15" s="90">
        <v>53170</v>
      </c>
      <c r="J15" s="91">
        <v>46027</v>
      </c>
      <c r="K15" s="19"/>
      <c r="L15" s="92"/>
      <c r="M15" s="92">
        <v>13770</v>
      </c>
      <c r="N15" s="92">
        <v>39400</v>
      </c>
      <c r="O15" s="92"/>
      <c r="P15" s="92"/>
      <c r="Q15" s="92">
        <f t="shared" si="0"/>
        <v>53170</v>
      </c>
      <c r="R15" s="19"/>
      <c r="S15" s="92"/>
      <c r="T15" s="92"/>
      <c r="U15" s="92"/>
      <c r="V15" s="92"/>
      <c r="W15" s="92"/>
      <c r="X15" s="92"/>
      <c r="Y15" s="92"/>
      <c r="Z15" s="92"/>
      <c r="AA15" s="92"/>
      <c r="AB15" s="92">
        <f t="shared" si="1"/>
        <v>0</v>
      </c>
      <c r="AC15" s="19"/>
      <c r="AD15" s="93">
        <f t="shared" si="2"/>
        <v>53170</v>
      </c>
      <c r="AE15" s="94">
        <v>53845</v>
      </c>
      <c r="AF15" s="105">
        <v>54520</v>
      </c>
    </row>
    <row r="16" spans="2:32" ht="12.75">
      <c r="B16" s="13">
        <v>8</v>
      </c>
      <c r="C16" s="95"/>
      <c r="D16" s="96" t="s">
        <v>27</v>
      </c>
      <c r="E16" s="156" t="s">
        <v>28</v>
      </c>
      <c r="F16" s="156"/>
      <c r="G16" s="97"/>
      <c r="H16" s="97"/>
      <c r="I16" s="97">
        <v>53170</v>
      </c>
      <c r="J16" s="98"/>
      <c r="K16" s="19"/>
      <c r="L16" s="99"/>
      <c r="M16" s="99">
        <v>13770</v>
      </c>
      <c r="N16" s="99">
        <v>39400</v>
      </c>
      <c r="O16" s="99"/>
      <c r="P16" s="99"/>
      <c r="Q16" s="99">
        <f t="shared" si="0"/>
        <v>53170</v>
      </c>
      <c r="R16" s="19"/>
      <c r="S16" s="99"/>
      <c r="T16" s="99"/>
      <c r="U16" s="99"/>
      <c r="V16" s="99"/>
      <c r="W16" s="99"/>
      <c r="X16" s="99"/>
      <c r="Y16" s="99"/>
      <c r="Z16" s="99"/>
      <c r="AA16" s="99"/>
      <c r="AB16" s="99">
        <f t="shared" si="1"/>
        <v>0</v>
      </c>
      <c r="AC16" s="19"/>
      <c r="AD16" s="100">
        <f t="shared" si="2"/>
        <v>53170</v>
      </c>
      <c r="AE16" s="101"/>
      <c r="AF16" s="106"/>
    </row>
    <row r="17" spans="2:32" ht="12.75">
      <c r="B17" s="13">
        <v>9</v>
      </c>
      <c r="C17" s="83">
        <v>2</v>
      </c>
      <c r="D17" s="154" t="s">
        <v>31</v>
      </c>
      <c r="E17" s="154"/>
      <c r="F17" s="154"/>
      <c r="G17" s="84">
        <v>2380</v>
      </c>
      <c r="H17" s="84">
        <v>1070</v>
      </c>
      <c r="I17" s="84">
        <v>9300</v>
      </c>
      <c r="J17" s="85">
        <v>6400</v>
      </c>
      <c r="K17" s="19"/>
      <c r="L17" s="86"/>
      <c r="M17" s="86"/>
      <c r="N17" s="86"/>
      <c r="O17" s="86"/>
      <c r="P17" s="86"/>
      <c r="Q17" s="86">
        <f t="shared" si="0"/>
        <v>0</v>
      </c>
      <c r="R17" s="19"/>
      <c r="S17" s="86"/>
      <c r="T17" s="86"/>
      <c r="U17" s="86"/>
      <c r="V17" s="86"/>
      <c r="W17" s="86">
        <v>11000</v>
      </c>
      <c r="X17" s="86"/>
      <c r="Y17" s="86"/>
      <c r="Z17" s="86"/>
      <c r="AA17" s="86"/>
      <c r="AB17" s="86">
        <f t="shared" si="1"/>
        <v>11000</v>
      </c>
      <c r="AC17" s="80"/>
      <c r="AD17" s="87">
        <f t="shared" si="2"/>
        <v>11000</v>
      </c>
      <c r="AE17" s="88">
        <v>3500</v>
      </c>
      <c r="AF17" s="104">
        <v>2000</v>
      </c>
    </row>
    <row r="18" spans="2:32" ht="12.75">
      <c r="B18" s="13">
        <v>10</v>
      </c>
      <c r="C18" s="95"/>
      <c r="D18" s="96" t="s">
        <v>27</v>
      </c>
      <c r="E18" s="156" t="s">
        <v>28</v>
      </c>
      <c r="F18" s="156"/>
      <c r="G18" s="97"/>
      <c r="H18" s="97"/>
      <c r="I18" s="97"/>
      <c r="J18" s="98"/>
      <c r="K18" s="19"/>
      <c r="L18" s="99"/>
      <c r="M18" s="99"/>
      <c r="N18" s="99"/>
      <c r="O18" s="99"/>
      <c r="P18" s="99"/>
      <c r="Q18" s="99">
        <f t="shared" si="0"/>
        <v>0</v>
      </c>
      <c r="R18" s="19"/>
      <c r="S18" s="99"/>
      <c r="T18" s="99"/>
      <c r="U18" s="99"/>
      <c r="V18" s="99"/>
      <c r="W18" s="99"/>
      <c r="X18" s="99"/>
      <c r="Y18" s="99"/>
      <c r="Z18" s="99"/>
      <c r="AA18" s="99"/>
      <c r="AB18" s="99">
        <f t="shared" si="1"/>
        <v>0</v>
      </c>
      <c r="AC18" s="19"/>
      <c r="AD18" s="100">
        <f t="shared" si="2"/>
        <v>0</v>
      </c>
      <c r="AE18" s="101"/>
      <c r="AF18" s="106"/>
    </row>
    <row r="19" spans="2:32" ht="12.75">
      <c r="B19" s="13">
        <v>11</v>
      </c>
      <c r="C19" s="95"/>
      <c r="D19" s="96" t="s">
        <v>32</v>
      </c>
      <c r="E19" s="156" t="s">
        <v>33</v>
      </c>
      <c r="F19" s="156"/>
      <c r="G19" s="97"/>
      <c r="H19" s="97"/>
      <c r="I19" s="97">
        <v>9300</v>
      </c>
      <c r="J19" s="98"/>
      <c r="K19" s="19"/>
      <c r="L19" s="99"/>
      <c r="M19" s="99"/>
      <c r="N19" s="99"/>
      <c r="O19" s="99"/>
      <c r="P19" s="99"/>
      <c r="Q19" s="99">
        <f t="shared" si="0"/>
        <v>0</v>
      </c>
      <c r="R19" s="19"/>
      <c r="S19" s="99"/>
      <c r="T19" s="99"/>
      <c r="U19" s="99"/>
      <c r="V19" s="99"/>
      <c r="W19" s="99">
        <v>11000</v>
      </c>
      <c r="X19" s="99"/>
      <c r="Y19" s="99"/>
      <c r="Z19" s="99"/>
      <c r="AA19" s="99"/>
      <c r="AB19" s="99">
        <f t="shared" si="1"/>
        <v>11000</v>
      </c>
      <c r="AC19" s="19"/>
      <c r="AD19" s="100">
        <f t="shared" si="2"/>
        <v>11000</v>
      </c>
      <c r="AE19" s="101"/>
      <c r="AF19" s="106"/>
    </row>
    <row r="20" spans="2:32" ht="12.75">
      <c r="B20" s="13">
        <v>12</v>
      </c>
      <c r="C20" s="83">
        <v>3</v>
      </c>
      <c r="D20" s="154" t="s">
        <v>34</v>
      </c>
      <c r="E20" s="154"/>
      <c r="F20" s="154"/>
      <c r="G20" s="84"/>
      <c r="H20" s="84"/>
      <c r="I20" s="84"/>
      <c r="J20" s="85"/>
      <c r="K20" s="19"/>
      <c r="L20" s="86"/>
      <c r="M20" s="86"/>
      <c r="N20" s="86"/>
      <c r="O20" s="86"/>
      <c r="P20" s="86"/>
      <c r="Q20" s="86">
        <f t="shared" si="0"/>
        <v>0</v>
      </c>
      <c r="R20" s="19"/>
      <c r="S20" s="86"/>
      <c r="T20" s="86"/>
      <c r="U20" s="86"/>
      <c r="V20" s="86"/>
      <c r="W20" s="86"/>
      <c r="X20" s="86"/>
      <c r="Y20" s="86"/>
      <c r="Z20" s="86"/>
      <c r="AA20" s="86"/>
      <c r="AB20" s="86">
        <f t="shared" si="1"/>
        <v>0</v>
      </c>
      <c r="AC20" s="80"/>
      <c r="AD20" s="87">
        <f t="shared" si="2"/>
        <v>0</v>
      </c>
      <c r="AE20" s="88"/>
      <c r="AF20" s="104"/>
    </row>
    <row r="21" spans="2:32" ht="12.75">
      <c r="B21" s="13">
        <v>13</v>
      </c>
      <c r="C21" s="95"/>
      <c r="D21" s="96" t="s">
        <v>27</v>
      </c>
      <c r="E21" s="156" t="s">
        <v>28</v>
      </c>
      <c r="F21" s="156"/>
      <c r="G21" s="97"/>
      <c r="H21" s="97"/>
      <c r="I21" s="97"/>
      <c r="J21" s="98"/>
      <c r="K21" s="19"/>
      <c r="L21" s="99"/>
      <c r="M21" s="99"/>
      <c r="N21" s="99"/>
      <c r="O21" s="99"/>
      <c r="P21" s="99"/>
      <c r="Q21" s="99">
        <f t="shared" si="0"/>
        <v>0</v>
      </c>
      <c r="R21" s="19"/>
      <c r="S21" s="99"/>
      <c r="T21" s="99"/>
      <c r="U21" s="99"/>
      <c r="V21" s="99"/>
      <c r="W21" s="99"/>
      <c r="X21" s="99"/>
      <c r="Y21" s="99"/>
      <c r="Z21" s="99"/>
      <c r="AA21" s="99"/>
      <c r="AB21" s="99">
        <f t="shared" si="1"/>
        <v>0</v>
      </c>
      <c r="AC21" s="19"/>
      <c r="AD21" s="100">
        <f t="shared" si="2"/>
        <v>0</v>
      </c>
      <c r="AE21" s="101"/>
      <c r="AF21" s="106"/>
    </row>
    <row r="22" spans="2:32" ht="12.75">
      <c r="B22" s="13">
        <v>14</v>
      </c>
      <c r="C22" s="83">
        <v>4</v>
      </c>
      <c r="D22" s="154" t="s">
        <v>35</v>
      </c>
      <c r="E22" s="154"/>
      <c r="F22" s="154"/>
      <c r="G22" s="84">
        <v>133</v>
      </c>
      <c r="H22" s="84">
        <v>283</v>
      </c>
      <c r="I22" s="84">
        <v>290</v>
      </c>
      <c r="J22" s="85">
        <v>290</v>
      </c>
      <c r="K22" s="19"/>
      <c r="L22" s="86"/>
      <c r="M22" s="86"/>
      <c r="N22" s="86"/>
      <c r="O22" s="86">
        <v>290</v>
      </c>
      <c r="P22" s="86"/>
      <c r="Q22" s="86">
        <f t="shared" si="0"/>
        <v>290</v>
      </c>
      <c r="R22" s="19"/>
      <c r="S22" s="86"/>
      <c r="T22" s="86"/>
      <c r="U22" s="86"/>
      <c r="V22" s="86"/>
      <c r="W22" s="86"/>
      <c r="X22" s="86"/>
      <c r="Y22" s="86"/>
      <c r="Z22" s="86"/>
      <c r="AA22" s="86"/>
      <c r="AB22" s="86">
        <f t="shared" si="1"/>
        <v>0</v>
      </c>
      <c r="AC22" s="80"/>
      <c r="AD22" s="87">
        <f t="shared" si="2"/>
        <v>290</v>
      </c>
      <c r="AE22" s="88">
        <v>290</v>
      </c>
      <c r="AF22" s="104">
        <v>290</v>
      </c>
    </row>
    <row r="23" spans="2:32" ht="12.75">
      <c r="B23" s="13">
        <v>15</v>
      </c>
      <c r="C23" s="95"/>
      <c r="D23" s="96" t="s">
        <v>27</v>
      </c>
      <c r="E23" s="156" t="s">
        <v>28</v>
      </c>
      <c r="F23" s="156"/>
      <c r="G23" s="97"/>
      <c r="H23" s="97"/>
      <c r="I23" s="97">
        <v>290</v>
      </c>
      <c r="J23" s="98"/>
      <c r="K23" s="19"/>
      <c r="L23" s="99"/>
      <c r="M23" s="99"/>
      <c r="N23" s="99"/>
      <c r="O23" s="99">
        <v>290</v>
      </c>
      <c r="P23" s="99"/>
      <c r="Q23" s="99">
        <f t="shared" si="0"/>
        <v>290</v>
      </c>
      <c r="R23" s="19"/>
      <c r="S23" s="99"/>
      <c r="T23" s="99"/>
      <c r="U23" s="99"/>
      <c r="V23" s="99"/>
      <c r="W23" s="99"/>
      <c r="X23" s="99"/>
      <c r="Y23" s="99"/>
      <c r="Z23" s="99"/>
      <c r="AA23" s="99"/>
      <c r="AB23" s="99">
        <f t="shared" si="1"/>
        <v>0</v>
      </c>
      <c r="AC23" s="19"/>
      <c r="AD23" s="100">
        <f t="shared" si="2"/>
        <v>290</v>
      </c>
      <c r="AE23" s="101"/>
      <c r="AF23" s="106"/>
    </row>
    <row r="24" spans="2:32" ht="12.75">
      <c r="B24" s="13">
        <v>16</v>
      </c>
      <c r="C24" s="83">
        <v>5</v>
      </c>
      <c r="D24" s="154" t="s">
        <v>36</v>
      </c>
      <c r="E24" s="154"/>
      <c r="F24" s="154"/>
      <c r="G24" s="84">
        <v>845</v>
      </c>
      <c r="H24" s="84">
        <v>1325</v>
      </c>
      <c r="I24" s="84">
        <v>1318</v>
      </c>
      <c r="J24" s="85">
        <v>1317</v>
      </c>
      <c r="K24" s="19"/>
      <c r="L24" s="86"/>
      <c r="M24" s="86"/>
      <c r="N24" s="86">
        <v>1328</v>
      </c>
      <c r="O24" s="86"/>
      <c r="P24" s="86"/>
      <c r="Q24" s="86">
        <f t="shared" si="0"/>
        <v>1328</v>
      </c>
      <c r="R24" s="19"/>
      <c r="S24" s="86"/>
      <c r="T24" s="86"/>
      <c r="U24" s="86"/>
      <c r="V24" s="86"/>
      <c r="W24" s="86"/>
      <c r="X24" s="86"/>
      <c r="Y24" s="86"/>
      <c r="Z24" s="86"/>
      <c r="AA24" s="86"/>
      <c r="AB24" s="86">
        <f t="shared" si="1"/>
        <v>0</v>
      </c>
      <c r="AC24" s="80"/>
      <c r="AD24" s="87">
        <f t="shared" si="2"/>
        <v>1328</v>
      </c>
      <c r="AE24" s="88">
        <v>1328</v>
      </c>
      <c r="AF24" s="104">
        <v>1328</v>
      </c>
    </row>
    <row r="25" spans="2:32" ht="12.75">
      <c r="B25" s="13">
        <v>17</v>
      </c>
      <c r="C25" s="89">
        <v>1</v>
      </c>
      <c r="D25" s="155" t="s">
        <v>37</v>
      </c>
      <c r="E25" s="155"/>
      <c r="F25" s="155"/>
      <c r="G25" s="90">
        <v>845</v>
      </c>
      <c r="H25" s="90">
        <v>1325</v>
      </c>
      <c r="I25" s="90">
        <v>1318</v>
      </c>
      <c r="J25" s="91">
        <v>1317</v>
      </c>
      <c r="K25" s="19"/>
      <c r="L25" s="92"/>
      <c r="M25" s="92"/>
      <c r="N25" s="92">
        <v>1328</v>
      </c>
      <c r="O25" s="92"/>
      <c r="P25" s="92"/>
      <c r="Q25" s="92">
        <f t="shared" si="0"/>
        <v>1328</v>
      </c>
      <c r="R25" s="19"/>
      <c r="S25" s="92"/>
      <c r="T25" s="92"/>
      <c r="U25" s="92"/>
      <c r="V25" s="92"/>
      <c r="W25" s="92"/>
      <c r="X25" s="92"/>
      <c r="Y25" s="92"/>
      <c r="Z25" s="92"/>
      <c r="AA25" s="92"/>
      <c r="AB25" s="92">
        <f t="shared" si="1"/>
        <v>0</v>
      </c>
      <c r="AC25" s="19"/>
      <c r="AD25" s="93">
        <f t="shared" si="2"/>
        <v>1328</v>
      </c>
      <c r="AE25" s="94">
        <v>1328</v>
      </c>
      <c r="AF25" s="105">
        <v>1328</v>
      </c>
    </row>
    <row r="26" spans="2:32" ht="12.75">
      <c r="B26" s="13">
        <v>18</v>
      </c>
      <c r="C26" s="95"/>
      <c r="D26" s="96" t="s">
        <v>38</v>
      </c>
      <c r="E26" s="156" t="s">
        <v>39</v>
      </c>
      <c r="F26" s="156"/>
      <c r="G26" s="97"/>
      <c r="H26" s="97"/>
      <c r="I26" s="97">
        <v>1318</v>
      </c>
      <c r="J26" s="98"/>
      <c r="K26" s="19"/>
      <c r="L26" s="99"/>
      <c r="M26" s="99"/>
      <c r="N26" s="99">
        <v>1328</v>
      </c>
      <c r="O26" s="99"/>
      <c r="P26" s="99"/>
      <c r="Q26" s="99">
        <f t="shared" si="0"/>
        <v>1328</v>
      </c>
      <c r="R26" s="19"/>
      <c r="S26" s="99"/>
      <c r="T26" s="99"/>
      <c r="U26" s="99"/>
      <c r="V26" s="99"/>
      <c r="W26" s="99"/>
      <c r="X26" s="99"/>
      <c r="Y26" s="99"/>
      <c r="Z26" s="99"/>
      <c r="AA26" s="99"/>
      <c r="AB26" s="99">
        <f t="shared" si="1"/>
        <v>0</v>
      </c>
      <c r="AC26" s="19"/>
      <c r="AD26" s="100">
        <f t="shared" si="2"/>
        <v>1328</v>
      </c>
      <c r="AE26" s="101"/>
      <c r="AF26" s="18"/>
    </row>
    <row r="27" spans="2:32" ht="12.75">
      <c r="B27" s="13">
        <v>19</v>
      </c>
      <c r="C27" s="89">
        <v>2</v>
      </c>
      <c r="D27" s="155" t="s">
        <v>40</v>
      </c>
      <c r="E27" s="155"/>
      <c r="F27" s="155"/>
      <c r="G27" s="90"/>
      <c r="H27" s="90"/>
      <c r="I27" s="90"/>
      <c r="J27" s="91"/>
      <c r="K27" s="19"/>
      <c r="L27" s="92"/>
      <c r="M27" s="92"/>
      <c r="N27" s="92"/>
      <c r="O27" s="92"/>
      <c r="P27" s="92"/>
      <c r="Q27" s="92">
        <f t="shared" si="0"/>
        <v>0</v>
      </c>
      <c r="R27" s="19"/>
      <c r="S27" s="92"/>
      <c r="T27" s="92"/>
      <c r="U27" s="92"/>
      <c r="V27" s="92"/>
      <c r="W27" s="92"/>
      <c r="X27" s="92"/>
      <c r="Y27" s="92"/>
      <c r="Z27" s="92"/>
      <c r="AA27" s="92"/>
      <c r="AB27" s="92">
        <f t="shared" si="1"/>
        <v>0</v>
      </c>
      <c r="AC27" s="19"/>
      <c r="AD27" s="93">
        <f t="shared" si="2"/>
        <v>0</v>
      </c>
      <c r="AE27" s="94"/>
      <c r="AF27" s="16"/>
    </row>
    <row r="28" spans="2:32" ht="12.75">
      <c r="B28" s="13">
        <v>20</v>
      </c>
      <c r="C28" s="95"/>
      <c r="D28" s="96" t="s">
        <v>27</v>
      </c>
      <c r="E28" s="156" t="s">
        <v>28</v>
      </c>
      <c r="F28" s="156"/>
      <c r="G28" s="97"/>
      <c r="H28" s="97"/>
      <c r="I28" s="97"/>
      <c r="J28" s="98"/>
      <c r="K28" s="19"/>
      <c r="L28" s="99"/>
      <c r="M28" s="99"/>
      <c r="N28" s="99"/>
      <c r="O28" s="99"/>
      <c r="P28" s="99"/>
      <c r="Q28" s="99">
        <f t="shared" si="0"/>
        <v>0</v>
      </c>
      <c r="R28" s="19"/>
      <c r="S28" s="99"/>
      <c r="T28" s="99"/>
      <c r="U28" s="99"/>
      <c r="V28" s="99"/>
      <c r="W28" s="99"/>
      <c r="X28" s="99"/>
      <c r="Y28" s="99"/>
      <c r="Z28" s="99"/>
      <c r="AA28" s="99"/>
      <c r="AB28" s="99">
        <f t="shared" si="1"/>
        <v>0</v>
      </c>
      <c r="AC28" s="19"/>
      <c r="AD28" s="100">
        <f t="shared" si="2"/>
        <v>0</v>
      </c>
      <c r="AE28" s="101"/>
      <c r="AF28" s="18"/>
    </row>
    <row r="29" spans="2:32" ht="12.75">
      <c r="B29" s="13">
        <v>21</v>
      </c>
      <c r="C29" s="89">
        <v>3</v>
      </c>
      <c r="D29" s="155" t="s">
        <v>41</v>
      </c>
      <c r="E29" s="155"/>
      <c r="F29" s="155"/>
      <c r="G29" s="90"/>
      <c r="H29" s="90"/>
      <c r="I29" s="90"/>
      <c r="J29" s="91"/>
      <c r="K29" s="19"/>
      <c r="L29" s="92"/>
      <c r="M29" s="92"/>
      <c r="N29" s="92"/>
      <c r="O29" s="92"/>
      <c r="P29" s="92"/>
      <c r="Q29" s="92">
        <f t="shared" si="0"/>
        <v>0</v>
      </c>
      <c r="R29" s="19"/>
      <c r="S29" s="92"/>
      <c r="T29" s="92"/>
      <c r="U29" s="92"/>
      <c r="V29" s="92"/>
      <c r="W29" s="92"/>
      <c r="X29" s="92"/>
      <c r="Y29" s="92"/>
      <c r="Z29" s="92"/>
      <c r="AA29" s="92"/>
      <c r="AB29" s="92">
        <f t="shared" si="1"/>
        <v>0</v>
      </c>
      <c r="AC29" s="19"/>
      <c r="AD29" s="93">
        <f t="shared" si="2"/>
        <v>0</v>
      </c>
      <c r="AE29" s="94"/>
      <c r="AF29" s="16"/>
    </row>
    <row r="30" spans="2:32" ht="12.75">
      <c r="B30" s="13">
        <v>22</v>
      </c>
      <c r="C30" s="95"/>
      <c r="D30" s="96" t="s">
        <v>27</v>
      </c>
      <c r="E30" s="156" t="s">
        <v>28</v>
      </c>
      <c r="F30" s="156"/>
      <c r="G30" s="97"/>
      <c r="H30" s="97"/>
      <c r="I30" s="97"/>
      <c r="J30" s="98"/>
      <c r="K30" s="19"/>
      <c r="L30" s="99"/>
      <c r="M30" s="99"/>
      <c r="N30" s="99"/>
      <c r="O30" s="99"/>
      <c r="P30" s="99"/>
      <c r="Q30" s="99">
        <f t="shared" si="0"/>
        <v>0</v>
      </c>
      <c r="R30" s="19"/>
      <c r="S30" s="99"/>
      <c r="T30" s="99"/>
      <c r="U30" s="99"/>
      <c r="V30" s="99"/>
      <c r="W30" s="99"/>
      <c r="X30" s="99"/>
      <c r="Y30" s="99"/>
      <c r="Z30" s="99"/>
      <c r="AA30" s="99"/>
      <c r="AB30" s="99">
        <f t="shared" si="1"/>
        <v>0</v>
      </c>
      <c r="AC30" s="19"/>
      <c r="AD30" s="100">
        <f t="shared" si="2"/>
        <v>0</v>
      </c>
      <c r="AE30" s="101"/>
      <c r="AF30" s="18"/>
    </row>
    <row r="31" spans="2:32" ht="12.75">
      <c r="B31" s="20"/>
      <c r="C31" s="20"/>
      <c r="D31" s="20"/>
      <c r="E31" s="20"/>
      <c r="F31" s="20"/>
      <c r="G31" s="20"/>
      <c r="H31" s="20"/>
      <c r="I31" s="20"/>
      <c r="J31" s="20"/>
      <c r="K31" s="3"/>
      <c r="L31" s="20"/>
      <c r="M31" s="20"/>
      <c r="N31" s="20"/>
      <c r="O31" s="20"/>
      <c r="P31" s="20"/>
      <c r="Q31" s="20"/>
      <c r="R31" s="3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"/>
      <c r="AD31" s="20"/>
      <c r="AE31" s="20"/>
      <c r="AF31" s="20"/>
    </row>
  </sheetData>
  <sheetProtection/>
  <mergeCells count="46">
    <mergeCell ref="D25:F25"/>
    <mergeCell ref="E26:F26"/>
    <mergeCell ref="D27:F27"/>
    <mergeCell ref="E28:F28"/>
    <mergeCell ref="D29:F29"/>
    <mergeCell ref="E30:F30"/>
    <mergeCell ref="E19:F19"/>
    <mergeCell ref="D20:F20"/>
    <mergeCell ref="E21:F21"/>
    <mergeCell ref="D22:F22"/>
    <mergeCell ref="E23:F23"/>
    <mergeCell ref="D24:F24"/>
    <mergeCell ref="D13:F13"/>
    <mergeCell ref="E14:F14"/>
    <mergeCell ref="D15:F15"/>
    <mergeCell ref="E16:F16"/>
    <mergeCell ref="D17:F17"/>
    <mergeCell ref="E18:F18"/>
    <mergeCell ref="AA7:AA8"/>
    <mergeCell ref="AB7:AB8"/>
    <mergeCell ref="D9:F9"/>
    <mergeCell ref="D10:F10"/>
    <mergeCell ref="D11:F11"/>
    <mergeCell ref="E12:F12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zoomScale="88" zoomScaleNormal="88" zoomScalePageLayoutView="0" workbookViewId="0" topLeftCell="B1">
      <selection activeCell="C26" sqref="C26"/>
    </sheetView>
  </sheetViews>
  <sheetFormatPr defaultColWidth="9.140625" defaultRowHeight="12.75"/>
  <cols>
    <col min="1" max="1" width="9.140625" style="0" hidden="1" customWidth="1"/>
    <col min="2" max="2" width="3.00390625" style="0" customWidth="1"/>
    <col min="3" max="3" width="36.8515625" style="0" customWidth="1"/>
    <col min="4" max="4" width="9.8515625" style="0" customWidth="1"/>
    <col min="5" max="5" width="9.140625" style="0" customWidth="1"/>
    <col min="6" max="6" width="8.7109375" style="0" customWidth="1"/>
    <col min="7" max="7" width="8.8515625" style="0" customWidth="1"/>
    <col min="8" max="9" width="10.140625" style="0" customWidth="1"/>
    <col min="10" max="10" width="9.00390625" style="0" customWidth="1"/>
    <col min="11" max="11" width="9.7109375" style="0" customWidth="1"/>
    <col min="12" max="12" width="10.140625" style="0" customWidth="1"/>
  </cols>
  <sheetData>
    <row r="1" spans="1:12" ht="12.75" collapsed="1">
      <c r="A1" t="s">
        <v>172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2"/>
      <c r="B2" s="161" t="s">
        <v>135</v>
      </c>
      <c r="C2" s="162"/>
      <c r="D2" s="163" t="s">
        <v>136</v>
      </c>
      <c r="E2" s="163"/>
      <c r="F2" s="163"/>
      <c r="G2" s="163"/>
      <c r="H2" s="163" t="s">
        <v>137</v>
      </c>
      <c r="I2" s="163"/>
      <c r="J2" s="163"/>
      <c r="K2" s="163"/>
      <c r="L2" s="163" t="s">
        <v>138</v>
      </c>
      <c r="M2" s="2"/>
    </row>
    <row r="3" spans="1:13" ht="36">
      <c r="A3" s="2"/>
      <c r="B3" s="161"/>
      <c r="C3" s="162"/>
      <c r="D3" s="21" t="s">
        <v>139</v>
      </c>
      <c r="E3" s="22" t="s">
        <v>140</v>
      </c>
      <c r="F3" s="22" t="s">
        <v>141</v>
      </c>
      <c r="G3" s="164" t="s">
        <v>142</v>
      </c>
      <c r="H3" s="21" t="s">
        <v>139</v>
      </c>
      <c r="I3" s="22" t="s">
        <v>140</v>
      </c>
      <c r="J3" s="22" t="s">
        <v>141</v>
      </c>
      <c r="K3" s="163" t="s">
        <v>142</v>
      </c>
      <c r="L3" s="163"/>
      <c r="M3" s="2"/>
    </row>
    <row r="4" spans="1:13" ht="24">
      <c r="A4" s="2"/>
      <c r="B4" s="161"/>
      <c r="C4" s="162"/>
      <c r="D4" s="21" t="s">
        <v>2</v>
      </c>
      <c r="E4" s="22" t="s">
        <v>3</v>
      </c>
      <c r="F4" s="22" t="s">
        <v>143</v>
      </c>
      <c r="G4" s="164"/>
      <c r="H4" s="21" t="s">
        <v>2</v>
      </c>
      <c r="I4" s="22" t="s">
        <v>3</v>
      </c>
      <c r="J4" s="22" t="s">
        <v>143</v>
      </c>
      <c r="K4" s="163"/>
      <c r="L4" s="163"/>
      <c r="M4" s="2"/>
    </row>
    <row r="5" spans="1:13" ht="12.75">
      <c r="A5" s="2"/>
      <c r="B5" s="24" t="s">
        <v>144</v>
      </c>
      <c r="C5" s="25" t="s">
        <v>145</v>
      </c>
      <c r="D5" s="26">
        <v>1265835</v>
      </c>
      <c r="E5" s="27">
        <v>74457</v>
      </c>
      <c r="F5" s="27">
        <v>109643</v>
      </c>
      <c r="G5" s="27">
        <f aca="true" t="shared" si="0" ref="G5:G15">SUM(D5:F5)</f>
        <v>1449935</v>
      </c>
      <c r="H5" s="27">
        <v>1232887</v>
      </c>
      <c r="I5" s="27"/>
      <c r="J5" s="27">
        <v>187600</v>
      </c>
      <c r="K5" s="27">
        <f aca="true" t="shared" si="1" ref="K5:K15">SUM(H5:J5)</f>
        <v>1420487</v>
      </c>
      <c r="L5" s="28">
        <f aca="true" t="shared" si="2" ref="L5:L16">IF(G5&lt;&gt;0,K5/G5*100,"")</f>
        <v>97.96901240400432</v>
      </c>
      <c r="M5" s="2"/>
    </row>
    <row r="6" spans="1:13" ht="12.75">
      <c r="A6" s="2"/>
      <c r="B6" s="29">
        <f aca="true" t="shared" si="3" ref="B6:B16">B5+1</f>
        <v>2</v>
      </c>
      <c r="C6" s="30" t="s">
        <v>146</v>
      </c>
      <c r="D6" s="31">
        <f>SUM(D7:D15)</f>
        <v>1267589</v>
      </c>
      <c r="E6" s="31">
        <f>SUM(E7:E15)</f>
        <v>182346</v>
      </c>
      <c r="F6" s="31">
        <f>SUM(F7:F15)</f>
        <v>0</v>
      </c>
      <c r="G6" s="31">
        <f t="shared" si="0"/>
        <v>1449935</v>
      </c>
      <c r="H6" s="31">
        <f>SUM(H7:H15)</f>
        <v>1232887</v>
      </c>
      <c r="I6" s="31">
        <f>SUM(I7:I15)</f>
        <v>187600</v>
      </c>
      <c r="J6" s="31">
        <f>SUM(J7:J15)</f>
        <v>0</v>
      </c>
      <c r="K6" s="32">
        <f t="shared" si="1"/>
        <v>1420487</v>
      </c>
      <c r="L6" s="33">
        <f t="shared" si="2"/>
        <v>97.96901240400432</v>
      </c>
      <c r="M6" s="2"/>
    </row>
    <row r="7" spans="1:13" ht="12.75">
      <c r="A7" s="2"/>
      <c r="B7" s="34">
        <f t="shared" si="3"/>
        <v>3</v>
      </c>
      <c r="C7" s="35" t="s">
        <v>147</v>
      </c>
      <c r="D7" s="36">
        <v>54778</v>
      </c>
      <c r="E7" s="36">
        <v>9300</v>
      </c>
      <c r="F7" s="36"/>
      <c r="G7" s="37">
        <f t="shared" si="0"/>
        <v>64078</v>
      </c>
      <c r="H7" s="38">
        <v>54788</v>
      </c>
      <c r="I7" s="38">
        <v>11000</v>
      </c>
      <c r="J7" s="39"/>
      <c r="K7" s="37">
        <f t="shared" si="1"/>
        <v>65788</v>
      </c>
      <c r="L7" s="33">
        <f t="shared" si="2"/>
        <v>102.66862261618652</v>
      </c>
      <c r="M7" s="2"/>
    </row>
    <row r="8" spans="1:13" ht="12.75">
      <c r="A8" s="2"/>
      <c r="B8" s="34">
        <f t="shared" si="3"/>
        <v>4</v>
      </c>
      <c r="C8" s="35" t="s">
        <v>148</v>
      </c>
      <c r="D8" s="36">
        <v>277102</v>
      </c>
      <c r="E8" s="36"/>
      <c r="F8" s="36"/>
      <c r="G8" s="37">
        <f t="shared" si="0"/>
        <v>277102</v>
      </c>
      <c r="H8" s="38">
        <v>261508</v>
      </c>
      <c r="I8" s="38">
        <v>32800</v>
      </c>
      <c r="J8" s="39"/>
      <c r="K8" s="37">
        <f t="shared" si="1"/>
        <v>294308</v>
      </c>
      <c r="L8" s="33">
        <f t="shared" si="2"/>
        <v>106.20926590208659</v>
      </c>
      <c r="M8" s="2"/>
    </row>
    <row r="9" spans="1:13" ht="12.75">
      <c r="A9" s="2"/>
      <c r="B9" s="34">
        <f t="shared" si="3"/>
        <v>5</v>
      </c>
      <c r="C9" s="35" t="s">
        <v>149</v>
      </c>
      <c r="D9" s="36">
        <v>22963</v>
      </c>
      <c r="E9" s="36">
        <v>3786</v>
      </c>
      <c r="F9" s="36"/>
      <c r="G9" s="37">
        <f t="shared" si="0"/>
        <v>26749</v>
      </c>
      <c r="H9" s="38">
        <v>22423</v>
      </c>
      <c r="I9" s="38"/>
      <c r="J9" s="39"/>
      <c r="K9" s="37">
        <f t="shared" si="1"/>
        <v>22423</v>
      </c>
      <c r="L9" s="33">
        <f t="shared" si="2"/>
        <v>83.82743280122621</v>
      </c>
      <c r="M9" s="2"/>
    </row>
    <row r="10" spans="1:13" ht="12.75">
      <c r="A10" s="2"/>
      <c r="B10" s="34">
        <f t="shared" si="3"/>
        <v>6</v>
      </c>
      <c r="C10" s="35" t="s">
        <v>150</v>
      </c>
      <c r="D10" s="36">
        <v>123530</v>
      </c>
      <c r="E10" s="36">
        <v>60870</v>
      </c>
      <c r="F10" s="36"/>
      <c r="G10" s="37">
        <f t="shared" si="0"/>
        <v>184400</v>
      </c>
      <c r="H10" s="38">
        <v>105720</v>
      </c>
      <c r="I10" s="38">
        <v>67300</v>
      </c>
      <c r="J10" s="39"/>
      <c r="K10" s="37">
        <f t="shared" si="1"/>
        <v>173020</v>
      </c>
      <c r="L10" s="33">
        <f t="shared" si="2"/>
        <v>93.82863340563992</v>
      </c>
      <c r="M10" s="2"/>
    </row>
    <row r="11" spans="1:13" ht="12.75">
      <c r="A11" s="2"/>
      <c r="B11" s="34">
        <f t="shared" si="3"/>
        <v>7</v>
      </c>
      <c r="C11" s="35" t="s">
        <v>151</v>
      </c>
      <c r="D11" s="36">
        <v>15630</v>
      </c>
      <c r="E11" s="36">
        <v>44560</v>
      </c>
      <c r="F11" s="36"/>
      <c r="G11" s="37">
        <f t="shared" si="0"/>
        <v>60190</v>
      </c>
      <c r="H11" s="38">
        <v>10715</v>
      </c>
      <c r="I11" s="38"/>
      <c r="J11" s="39"/>
      <c r="K11" s="37">
        <f t="shared" si="1"/>
        <v>10715</v>
      </c>
      <c r="L11" s="33">
        <f t="shared" si="2"/>
        <v>17.80196045854793</v>
      </c>
      <c r="M11" s="2"/>
    </row>
    <row r="12" spans="1:13" ht="12.75">
      <c r="A12" s="2"/>
      <c r="B12" s="34">
        <f t="shared" si="3"/>
        <v>8</v>
      </c>
      <c r="C12" s="35" t="s">
        <v>152</v>
      </c>
      <c r="D12" s="36">
        <v>26408</v>
      </c>
      <c r="E12" s="36"/>
      <c r="F12" s="36"/>
      <c r="G12" s="37">
        <f t="shared" si="0"/>
        <v>26408</v>
      </c>
      <c r="H12" s="38">
        <v>26768</v>
      </c>
      <c r="I12" s="38"/>
      <c r="J12" s="39"/>
      <c r="K12" s="37">
        <f t="shared" si="1"/>
        <v>26768</v>
      </c>
      <c r="L12" s="33">
        <f t="shared" si="2"/>
        <v>101.36322326567706</v>
      </c>
      <c r="M12" s="2"/>
    </row>
    <row r="13" spans="1:13" ht="12.75">
      <c r="A13" s="2"/>
      <c r="B13" s="34">
        <f t="shared" si="3"/>
        <v>9</v>
      </c>
      <c r="C13" s="35" t="s">
        <v>153</v>
      </c>
      <c r="D13" s="36">
        <v>269365</v>
      </c>
      <c r="E13" s="36">
        <v>63830</v>
      </c>
      <c r="F13" s="36"/>
      <c r="G13" s="37">
        <f t="shared" si="0"/>
        <v>333195</v>
      </c>
      <c r="H13" s="38">
        <v>227026</v>
      </c>
      <c r="I13" s="38">
        <v>60000</v>
      </c>
      <c r="J13" s="39"/>
      <c r="K13" s="37">
        <f t="shared" si="1"/>
        <v>287026</v>
      </c>
      <c r="L13" s="33">
        <f t="shared" si="2"/>
        <v>86.14354957307283</v>
      </c>
      <c r="M13" s="2"/>
    </row>
    <row r="14" spans="1:13" ht="12.75">
      <c r="A14" s="2"/>
      <c r="B14" s="34">
        <f t="shared" si="3"/>
        <v>10</v>
      </c>
      <c r="C14" s="35" t="s">
        <v>154</v>
      </c>
      <c r="D14" s="36">
        <v>15435</v>
      </c>
      <c r="E14" s="36"/>
      <c r="F14" s="36"/>
      <c r="G14" s="37">
        <f t="shared" si="0"/>
        <v>15435</v>
      </c>
      <c r="H14" s="38">
        <v>14875</v>
      </c>
      <c r="I14" s="38"/>
      <c r="J14" s="39"/>
      <c r="K14" s="37">
        <f t="shared" si="1"/>
        <v>14875</v>
      </c>
      <c r="L14" s="33">
        <f t="shared" si="2"/>
        <v>96.3718820861678</v>
      </c>
      <c r="M14" s="2"/>
    </row>
    <row r="15" spans="1:13" ht="12.75">
      <c r="A15" s="2"/>
      <c r="B15" s="34">
        <f t="shared" si="3"/>
        <v>11</v>
      </c>
      <c r="C15" s="35" t="s">
        <v>155</v>
      </c>
      <c r="D15" s="36">
        <v>462378</v>
      </c>
      <c r="E15" s="36"/>
      <c r="F15" s="36"/>
      <c r="G15" s="37">
        <f t="shared" si="0"/>
        <v>462378</v>
      </c>
      <c r="H15" s="38">
        <v>509064</v>
      </c>
      <c r="I15" s="38">
        <v>16500</v>
      </c>
      <c r="J15" s="39"/>
      <c r="K15" s="37">
        <f t="shared" si="1"/>
        <v>525564</v>
      </c>
      <c r="L15" s="33">
        <f t="shared" si="2"/>
        <v>113.66544255998339</v>
      </c>
      <c r="M15" s="2"/>
    </row>
    <row r="16" spans="1:13" ht="12.75">
      <c r="A16" s="2"/>
      <c r="B16" s="40">
        <f t="shared" si="3"/>
        <v>12</v>
      </c>
      <c r="C16" s="41" t="s">
        <v>156</v>
      </c>
      <c r="D16" s="42">
        <f aca="true" t="shared" si="4" ref="D16:K16">D5-D6</f>
        <v>-1754</v>
      </c>
      <c r="E16" s="43">
        <f t="shared" si="4"/>
        <v>-107889</v>
      </c>
      <c r="F16" s="43">
        <f t="shared" si="4"/>
        <v>109643</v>
      </c>
      <c r="G16" s="43">
        <f t="shared" si="4"/>
        <v>0</v>
      </c>
      <c r="H16" s="43">
        <f t="shared" si="4"/>
        <v>0</v>
      </c>
      <c r="I16" s="43">
        <f t="shared" si="4"/>
        <v>-187600</v>
      </c>
      <c r="J16" s="43">
        <f t="shared" si="4"/>
        <v>187600</v>
      </c>
      <c r="K16" s="43">
        <f t="shared" si="4"/>
        <v>0</v>
      </c>
      <c r="L16" s="44">
        <f t="shared" si="2"/>
      </c>
      <c r="M16" s="2"/>
    </row>
    <row r="17" spans="2:12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</sheetData>
  <sheetProtection/>
  <mergeCells count="6">
    <mergeCell ref="B2:C4"/>
    <mergeCell ref="D2:G2"/>
    <mergeCell ref="H2:K2"/>
    <mergeCell ref="L2:L4"/>
    <mergeCell ref="G3:G4"/>
    <mergeCell ref="K3:K4"/>
  </mergeCells>
  <printOptions gridLines="1"/>
  <pageMargins left="0.75" right="0.75" top="1" bottom="1" header="0.5" footer="0.5"/>
  <pageSetup fitToHeight="0" fitToWidth="0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zoomScale="88" zoomScaleNormal="88" zoomScalePageLayoutView="0" workbookViewId="0" topLeftCell="B1">
      <selection activeCell="B2" sqref="B2:F2"/>
    </sheetView>
  </sheetViews>
  <sheetFormatPr defaultColWidth="9.140625" defaultRowHeight="12.75"/>
  <cols>
    <col min="1" max="1" width="1.7109375" style="0" hidden="1" customWidth="1"/>
    <col min="2" max="3" width="3.140625" style="0" customWidth="1"/>
    <col min="5" max="5" width="3.140625" style="0" customWidth="1"/>
    <col min="6" max="6" width="42.140625" style="0" customWidth="1"/>
    <col min="7" max="12" width="9.7109375" style="0" customWidth="1"/>
  </cols>
  <sheetData>
    <row r="1" ht="12.75" collapsed="1">
      <c r="A1" t="s">
        <v>172</v>
      </c>
    </row>
    <row r="2" ht="15.75">
      <c r="B2" s="1" t="s">
        <v>23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46"/>
      <c r="C4" s="47"/>
      <c r="D4" s="47"/>
      <c r="E4" s="47"/>
      <c r="F4" s="47"/>
      <c r="G4" s="165" t="s">
        <v>157</v>
      </c>
      <c r="H4" s="166"/>
      <c r="I4" s="165" t="s">
        <v>158</v>
      </c>
      <c r="J4" s="166"/>
      <c r="K4" s="165" t="s">
        <v>159</v>
      </c>
      <c r="L4" s="165"/>
      <c r="M4" s="2"/>
    </row>
    <row r="5" spans="1:13" ht="12.75">
      <c r="A5" s="2"/>
      <c r="B5" s="45"/>
      <c r="C5" s="48"/>
      <c r="D5" s="48"/>
      <c r="E5" s="48"/>
      <c r="F5" s="48"/>
      <c r="G5" s="167" t="s">
        <v>2</v>
      </c>
      <c r="H5" s="169" t="s">
        <v>3</v>
      </c>
      <c r="I5" s="167" t="s">
        <v>2</v>
      </c>
      <c r="J5" s="169" t="s">
        <v>3</v>
      </c>
      <c r="K5" s="167" t="s">
        <v>2</v>
      </c>
      <c r="L5" s="171" t="s">
        <v>3</v>
      </c>
      <c r="M5" s="2"/>
    </row>
    <row r="6" spans="1:13" ht="12.75">
      <c r="A6" s="2"/>
      <c r="B6" s="45"/>
      <c r="C6" s="48"/>
      <c r="D6" s="48"/>
      <c r="E6" s="48"/>
      <c r="F6" s="48"/>
      <c r="G6" s="168"/>
      <c r="H6" s="170"/>
      <c r="I6" s="168"/>
      <c r="J6" s="170"/>
      <c r="K6" s="168"/>
      <c r="L6" s="172"/>
      <c r="M6" s="2"/>
    </row>
    <row r="7" spans="1:13" ht="12.75">
      <c r="A7" s="2"/>
      <c r="B7" s="50">
        <v>1</v>
      </c>
      <c r="C7" s="51">
        <v>1</v>
      </c>
      <c r="D7" s="173" t="s">
        <v>160</v>
      </c>
      <c r="E7" s="173"/>
      <c r="F7" s="174"/>
      <c r="G7" s="52">
        <v>54788</v>
      </c>
      <c r="H7" s="53">
        <v>11000</v>
      </c>
      <c r="I7" s="52">
        <v>55463</v>
      </c>
      <c r="J7" s="53">
        <v>3500</v>
      </c>
      <c r="K7" s="52">
        <v>56138</v>
      </c>
      <c r="L7" s="54">
        <v>2000</v>
      </c>
      <c r="M7" s="2"/>
    </row>
    <row r="8" spans="1:13" ht="12.75">
      <c r="A8" s="2"/>
      <c r="B8" s="50">
        <v>2</v>
      </c>
      <c r="C8" s="49">
        <v>1</v>
      </c>
      <c r="D8" s="175" t="s">
        <v>25</v>
      </c>
      <c r="E8" s="175"/>
      <c r="F8" s="176"/>
      <c r="G8" s="56">
        <v>53170</v>
      </c>
      <c r="H8" s="30"/>
      <c r="I8" s="56">
        <v>53845</v>
      </c>
      <c r="J8" s="30"/>
      <c r="K8" s="56">
        <v>54520</v>
      </c>
      <c r="L8" s="57"/>
      <c r="M8" s="2"/>
    </row>
    <row r="9" spans="1:13" ht="12.75">
      <c r="A9" s="2"/>
      <c r="B9" s="50">
        <v>3</v>
      </c>
      <c r="C9" s="55">
        <v>1</v>
      </c>
      <c r="D9" s="177" t="s">
        <v>26</v>
      </c>
      <c r="E9" s="177"/>
      <c r="F9" s="178"/>
      <c r="G9" s="58"/>
      <c r="H9" s="59"/>
      <c r="I9" s="58"/>
      <c r="J9" s="59"/>
      <c r="K9" s="58"/>
      <c r="L9" s="60"/>
      <c r="M9" s="2"/>
    </row>
    <row r="10" spans="1:13" ht="12.75">
      <c r="A10" s="2"/>
      <c r="B10" s="50">
        <v>4</v>
      </c>
      <c r="C10" s="55">
        <v>2</v>
      </c>
      <c r="D10" s="177" t="s">
        <v>29</v>
      </c>
      <c r="E10" s="177"/>
      <c r="F10" s="178"/>
      <c r="G10" s="58"/>
      <c r="H10" s="59"/>
      <c r="I10" s="58"/>
      <c r="J10" s="59"/>
      <c r="K10" s="58"/>
      <c r="L10" s="60"/>
      <c r="M10" s="2"/>
    </row>
    <row r="11" spans="1:13" ht="12.75">
      <c r="A11" s="2"/>
      <c r="B11" s="50">
        <v>5</v>
      </c>
      <c r="C11" s="55">
        <v>3</v>
      </c>
      <c r="D11" s="177" t="s">
        <v>30</v>
      </c>
      <c r="E11" s="177"/>
      <c r="F11" s="178"/>
      <c r="G11" s="58">
        <v>53170</v>
      </c>
      <c r="H11" s="59"/>
      <c r="I11" s="58">
        <v>53845</v>
      </c>
      <c r="J11" s="59"/>
      <c r="K11" s="58">
        <v>54520</v>
      </c>
      <c r="L11" s="60"/>
      <c r="M11" s="2"/>
    </row>
    <row r="12" spans="1:13" ht="12.75">
      <c r="A12" s="2"/>
      <c r="B12" s="50">
        <v>6</v>
      </c>
      <c r="C12" s="49">
        <v>2</v>
      </c>
      <c r="D12" s="175" t="s">
        <v>31</v>
      </c>
      <c r="E12" s="175"/>
      <c r="F12" s="176"/>
      <c r="G12" s="56"/>
      <c r="H12" s="30">
        <v>11000</v>
      </c>
      <c r="I12" s="56"/>
      <c r="J12" s="30">
        <v>3500</v>
      </c>
      <c r="K12" s="56"/>
      <c r="L12" s="57">
        <v>2000</v>
      </c>
      <c r="M12" s="2"/>
    </row>
    <row r="13" spans="1:13" ht="12.75">
      <c r="A13" s="2"/>
      <c r="B13" s="50">
        <v>7</v>
      </c>
      <c r="C13" s="49">
        <v>3</v>
      </c>
      <c r="D13" s="175" t="s">
        <v>34</v>
      </c>
      <c r="E13" s="175"/>
      <c r="F13" s="176"/>
      <c r="G13" s="56"/>
      <c r="H13" s="30"/>
      <c r="I13" s="56"/>
      <c r="J13" s="30"/>
      <c r="K13" s="56"/>
      <c r="L13" s="57"/>
      <c r="M13" s="2"/>
    </row>
    <row r="14" spans="1:13" ht="12.75">
      <c r="A14" s="2"/>
      <c r="B14" s="50">
        <v>8</v>
      </c>
      <c r="C14" s="49">
        <v>4</v>
      </c>
      <c r="D14" s="175" t="s">
        <v>35</v>
      </c>
      <c r="E14" s="175"/>
      <c r="F14" s="176"/>
      <c r="G14" s="56">
        <v>290</v>
      </c>
      <c r="H14" s="30"/>
      <c r="I14" s="56">
        <v>290</v>
      </c>
      <c r="J14" s="30"/>
      <c r="K14" s="56">
        <v>290</v>
      </c>
      <c r="L14" s="57"/>
      <c r="M14" s="2"/>
    </row>
    <row r="15" spans="1:13" ht="12.75">
      <c r="A15" s="2"/>
      <c r="B15" s="50">
        <v>9</v>
      </c>
      <c r="C15" s="49">
        <v>5</v>
      </c>
      <c r="D15" s="175" t="s">
        <v>36</v>
      </c>
      <c r="E15" s="175"/>
      <c r="F15" s="176"/>
      <c r="G15" s="56">
        <v>1328</v>
      </c>
      <c r="H15" s="30"/>
      <c r="I15" s="56">
        <v>1328</v>
      </c>
      <c r="J15" s="30"/>
      <c r="K15" s="56">
        <v>1328</v>
      </c>
      <c r="L15" s="57"/>
      <c r="M15" s="2"/>
    </row>
    <row r="16" spans="1:13" ht="12.75">
      <c r="A16" s="2"/>
      <c r="B16" s="50">
        <v>10</v>
      </c>
      <c r="C16" s="55">
        <v>1</v>
      </c>
      <c r="D16" s="177" t="s">
        <v>37</v>
      </c>
      <c r="E16" s="177"/>
      <c r="F16" s="178"/>
      <c r="G16" s="58">
        <v>1328</v>
      </c>
      <c r="H16" s="59"/>
      <c r="I16" s="58">
        <v>1328</v>
      </c>
      <c r="J16" s="59"/>
      <c r="K16" s="58">
        <v>1328</v>
      </c>
      <c r="L16" s="60"/>
      <c r="M16" s="2"/>
    </row>
    <row r="17" spans="1:13" ht="12.75">
      <c r="A17" s="2"/>
      <c r="B17" s="50">
        <v>11</v>
      </c>
      <c r="C17" s="55">
        <v>2</v>
      </c>
      <c r="D17" s="177" t="s">
        <v>40</v>
      </c>
      <c r="E17" s="177"/>
      <c r="F17" s="178"/>
      <c r="G17" s="58"/>
      <c r="H17" s="59"/>
      <c r="I17" s="58"/>
      <c r="J17" s="59"/>
      <c r="K17" s="58"/>
      <c r="L17" s="60"/>
      <c r="M17" s="2"/>
    </row>
    <row r="18" spans="1:13" ht="12.75">
      <c r="A18" s="2"/>
      <c r="B18" s="50">
        <v>12</v>
      </c>
      <c r="C18" s="55">
        <v>3</v>
      </c>
      <c r="D18" s="177" t="s">
        <v>41</v>
      </c>
      <c r="E18" s="177"/>
      <c r="F18" s="178"/>
      <c r="G18" s="58"/>
      <c r="H18" s="59"/>
      <c r="I18" s="58"/>
      <c r="J18" s="59"/>
      <c r="K18" s="58"/>
      <c r="L18" s="60"/>
      <c r="M18" s="2"/>
    </row>
    <row r="19" spans="2:12" ht="12.7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</sheetData>
  <sheetProtection/>
  <mergeCells count="21">
    <mergeCell ref="D13:F13"/>
    <mergeCell ref="D14:F14"/>
    <mergeCell ref="D15:F15"/>
    <mergeCell ref="D16:F16"/>
    <mergeCell ref="D17:F17"/>
    <mergeCell ref="D18:F18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"/>
  <sheetViews>
    <sheetView zoomScale="88" zoomScaleNormal="88" zoomScalePageLayoutView="0" workbookViewId="0" topLeftCell="B1">
      <selection activeCell="A18" sqref="A18"/>
    </sheetView>
  </sheetViews>
  <sheetFormatPr defaultColWidth="9.140625" defaultRowHeight="12.75"/>
  <cols>
    <col min="1" max="1" width="1.7109375" style="0" hidden="1" customWidth="1"/>
    <col min="2" max="3" width="3.140625" style="0" customWidth="1"/>
    <col min="5" max="5" width="3.140625" style="0" customWidth="1"/>
    <col min="6" max="6" width="40.140625" style="0" customWidth="1"/>
    <col min="7" max="12" width="9.7109375" style="0" customWidth="1"/>
  </cols>
  <sheetData>
    <row r="1" ht="12.75" collapsed="1">
      <c r="A1" t="s">
        <v>172</v>
      </c>
    </row>
    <row r="2" ht="15.75">
      <c r="B2" s="1" t="s">
        <v>42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46"/>
      <c r="C4" s="47"/>
      <c r="D4" s="47"/>
      <c r="E4" s="47"/>
      <c r="F4" s="47"/>
      <c r="G4" s="165" t="s">
        <v>157</v>
      </c>
      <c r="H4" s="166"/>
      <c r="I4" s="165" t="s">
        <v>158</v>
      </c>
      <c r="J4" s="166"/>
      <c r="K4" s="165" t="s">
        <v>159</v>
      </c>
      <c r="L4" s="165"/>
      <c r="M4" s="2"/>
    </row>
    <row r="5" spans="1:13" ht="12.75">
      <c r="A5" s="2"/>
      <c r="B5" s="45"/>
      <c r="C5" s="48"/>
      <c r="D5" s="48"/>
      <c r="E5" s="48"/>
      <c r="F5" s="48"/>
      <c r="G5" s="167" t="s">
        <v>2</v>
      </c>
      <c r="H5" s="169" t="s">
        <v>3</v>
      </c>
      <c r="I5" s="167" t="s">
        <v>2</v>
      </c>
      <c r="J5" s="169" t="s">
        <v>3</v>
      </c>
      <c r="K5" s="167" t="s">
        <v>2</v>
      </c>
      <c r="L5" s="171" t="s">
        <v>3</v>
      </c>
      <c r="M5" s="2"/>
    </row>
    <row r="6" spans="1:13" ht="12.75">
      <c r="A6" s="2"/>
      <c r="B6" s="45"/>
      <c r="C6" s="48"/>
      <c r="D6" s="48"/>
      <c r="E6" s="48"/>
      <c r="F6" s="48"/>
      <c r="G6" s="168"/>
      <c r="H6" s="170"/>
      <c r="I6" s="168"/>
      <c r="J6" s="170"/>
      <c r="K6" s="168"/>
      <c r="L6" s="172"/>
      <c r="M6" s="2"/>
    </row>
    <row r="7" spans="1:13" ht="12.75">
      <c r="A7" s="2"/>
      <c r="B7" s="50">
        <v>1</v>
      </c>
      <c r="C7" s="51">
        <v>2</v>
      </c>
      <c r="D7" s="173" t="s">
        <v>161</v>
      </c>
      <c r="E7" s="173"/>
      <c r="F7" s="174"/>
      <c r="G7" s="52">
        <v>261508</v>
      </c>
      <c r="H7" s="53">
        <v>32800</v>
      </c>
      <c r="I7" s="52">
        <v>263390</v>
      </c>
      <c r="J7" s="53"/>
      <c r="K7" s="52">
        <v>265043</v>
      </c>
      <c r="L7" s="54"/>
      <c r="M7" s="2"/>
    </row>
    <row r="8" spans="1:13" ht="12.75">
      <c r="A8" s="2"/>
      <c r="B8" s="50">
        <v>2</v>
      </c>
      <c r="C8" s="49">
        <v>1</v>
      </c>
      <c r="D8" s="175" t="s">
        <v>44</v>
      </c>
      <c r="E8" s="175"/>
      <c r="F8" s="176"/>
      <c r="G8" s="56">
        <v>3147</v>
      </c>
      <c r="H8" s="30"/>
      <c r="I8" s="56">
        <v>3147</v>
      </c>
      <c r="J8" s="30"/>
      <c r="K8" s="56">
        <v>3147</v>
      </c>
      <c r="L8" s="57"/>
      <c r="M8" s="2"/>
    </row>
    <row r="9" spans="1:13" ht="12.75">
      <c r="A9" s="2"/>
      <c r="B9" s="50">
        <v>3</v>
      </c>
      <c r="C9" s="49">
        <v>2</v>
      </c>
      <c r="D9" s="175" t="s">
        <v>45</v>
      </c>
      <c r="E9" s="175"/>
      <c r="F9" s="176"/>
      <c r="G9" s="56"/>
      <c r="H9" s="30"/>
      <c r="I9" s="56"/>
      <c r="J9" s="30"/>
      <c r="K9" s="56"/>
      <c r="L9" s="57"/>
      <c r="M9" s="2"/>
    </row>
    <row r="10" spans="1:13" ht="12.75">
      <c r="A10" s="2"/>
      <c r="B10" s="50">
        <v>4</v>
      </c>
      <c r="C10" s="49">
        <v>3</v>
      </c>
      <c r="D10" s="175" t="s">
        <v>48</v>
      </c>
      <c r="E10" s="175"/>
      <c r="F10" s="176"/>
      <c r="G10" s="56"/>
      <c r="H10" s="30"/>
      <c r="I10" s="56"/>
      <c r="J10" s="30"/>
      <c r="K10" s="56"/>
      <c r="L10" s="57"/>
      <c r="M10" s="2"/>
    </row>
    <row r="11" spans="1:13" ht="12.75">
      <c r="A11" s="2"/>
      <c r="B11" s="50">
        <v>5</v>
      </c>
      <c r="C11" s="49">
        <v>4</v>
      </c>
      <c r="D11" s="175" t="s">
        <v>49</v>
      </c>
      <c r="E11" s="175"/>
      <c r="F11" s="176"/>
      <c r="G11" s="56">
        <v>244862</v>
      </c>
      <c r="H11" s="30">
        <v>20000</v>
      </c>
      <c r="I11" s="56">
        <v>246244</v>
      </c>
      <c r="J11" s="30"/>
      <c r="K11" s="56">
        <v>247897</v>
      </c>
      <c r="L11" s="57"/>
      <c r="M11" s="2"/>
    </row>
    <row r="12" spans="1:13" ht="12.75">
      <c r="A12" s="2"/>
      <c r="B12" s="50">
        <v>6</v>
      </c>
      <c r="C12" s="49">
        <v>5</v>
      </c>
      <c r="D12" s="175" t="s">
        <v>52</v>
      </c>
      <c r="E12" s="175"/>
      <c r="F12" s="176"/>
      <c r="G12" s="56">
        <v>2500</v>
      </c>
      <c r="H12" s="30"/>
      <c r="I12" s="56">
        <v>3000</v>
      </c>
      <c r="J12" s="30"/>
      <c r="K12" s="56">
        <v>3000</v>
      </c>
      <c r="L12" s="57"/>
      <c r="M12" s="2"/>
    </row>
    <row r="13" spans="1:13" ht="12.75">
      <c r="A13" s="2"/>
      <c r="B13" s="50">
        <v>7</v>
      </c>
      <c r="C13" s="49">
        <v>6</v>
      </c>
      <c r="D13" s="175" t="s">
        <v>55</v>
      </c>
      <c r="E13" s="175"/>
      <c r="F13" s="176"/>
      <c r="G13" s="56">
        <v>9669</v>
      </c>
      <c r="H13" s="30">
        <v>12800</v>
      </c>
      <c r="I13" s="56">
        <v>9669</v>
      </c>
      <c r="J13" s="30"/>
      <c r="K13" s="56">
        <v>9669</v>
      </c>
      <c r="L13" s="57"/>
      <c r="M13" s="2"/>
    </row>
    <row r="14" spans="1:13" ht="12.75">
      <c r="A14" s="2"/>
      <c r="B14" s="50">
        <v>8</v>
      </c>
      <c r="C14" s="49">
        <v>7</v>
      </c>
      <c r="D14" s="175" t="s">
        <v>56</v>
      </c>
      <c r="E14" s="175"/>
      <c r="F14" s="176"/>
      <c r="G14" s="56">
        <v>1330</v>
      </c>
      <c r="H14" s="30"/>
      <c r="I14" s="56">
        <v>1330</v>
      </c>
      <c r="J14" s="30"/>
      <c r="K14" s="56">
        <v>1330</v>
      </c>
      <c r="L14" s="57"/>
      <c r="M14" s="2"/>
    </row>
    <row r="15" spans="2:12" ht="12.7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</sheetData>
  <sheetProtection/>
  <mergeCells count="17">
    <mergeCell ref="D13:F13"/>
    <mergeCell ref="D14:F14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8"/>
  <sheetViews>
    <sheetView zoomScale="88" zoomScaleNormal="88" zoomScalePageLayoutView="0" workbookViewId="0" topLeftCell="B1">
      <selection activeCell="B2" sqref="B2:F2"/>
    </sheetView>
  </sheetViews>
  <sheetFormatPr defaultColWidth="9.140625" defaultRowHeight="12.75"/>
  <cols>
    <col min="1" max="1" width="1.7109375" style="0" hidden="1" customWidth="1"/>
    <col min="2" max="3" width="3.140625" style="0" customWidth="1"/>
    <col min="5" max="5" width="3.140625" style="0" customWidth="1"/>
    <col min="6" max="6" width="43.28125" style="0" customWidth="1"/>
    <col min="7" max="12" width="9.7109375" style="0" customWidth="1"/>
  </cols>
  <sheetData>
    <row r="1" ht="12.75" collapsed="1">
      <c r="A1" t="s">
        <v>172</v>
      </c>
    </row>
    <row r="2" ht="15.75">
      <c r="B2" s="1" t="s">
        <v>57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46"/>
      <c r="C4" s="47"/>
      <c r="D4" s="47"/>
      <c r="E4" s="47"/>
      <c r="F4" s="47"/>
      <c r="G4" s="165" t="s">
        <v>157</v>
      </c>
      <c r="H4" s="166"/>
      <c r="I4" s="165" t="s">
        <v>158</v>
      </c>
      <c r="J4" s="166"/>
      <c r="K4" s="165" t="s">
        <v>159</v>
      </c>
      <c r="L4" s="165"/>
      <c r="M4" s="2"/>
    </row>
    <row r="5" spans="1:13" ht="12.75">
      <c r="A5" s="2"/>
      <c r="B5" s="45"/>
      <c r="C5" s="48"/>
      <c r="D5" s="48"/>
      <c r="E5" s="48"/>
      <c r="F5" s="48"/>
      <c r="G5" s="167" t="s">
        <v>2</v>
      </c>
      <c r="H5" s="169" t="s">
        <v>3</v>
      </c>
      <c r="I5" s="167" t="s">
        <v>2</v>
      </c>
      <c r="J5" s="169" t="s">
        <v>3</v>
      </c>
      <c r="K5" s="167" t="s">
        <v>2</v>
      </c>
      <c r="L5" s="171" t="s">
        <v>3</v>
      </c>
      <c r="M5" s="2"/>
    </row>
    <row r="6" spans="1:13" ht="12.75">
      <c r="A6" s="2"/>
      <c r="B6" s="45"/>
      <c r="C6" s="48"/>
      <c r="D6" s="48"/>
      <c r="E6" s="48"/>
      <c r="F6" s="48"/>
      <c r="G6" s="168"/>
      <c r="H6" s="170"/>
      <c r="I6" s="168"/>
      <c r="J6" s="170"/>
      <c r="K6" s="168"/>
      <c r="L6" s="172"/>
      <c r="M6" s="2"/>
    </row>
    <row r="7" spans="1:13" ht="12.75">
      <c r="A7" s="2"/>
      <c r="B7" s="50">
        <v>1</v>
      </c>
      <c r="C7" s="51">
        <v>3</v>
      </c>
      <c r="D7" s="173" t="s">
        <v>162</v>
      </c>
      <c r="E7" s="173"/>
      <c r="F7" s="174"/>
      <c r="G7" s="52">
        <v>22423</v>
      </c>
      <c r="H7" s="53"/>
      <c r="I7" s="52">
        <v>24995</v>
      </c>
      <c r="J7" s="53"/>
      <c r="K7" s="52">
        <v>24995</v>
      </c>
      <c r="L7" s="54"/>
      <c r="M7" s="2"/>
    </row>
    <row r="8" spans="1:13" ht="12.75">
      <c r="A8" s="2"/>
      <c r="B8" s="50">
        <v>2</v>
      </c>
      <c r="C8" s="49">
        <v>1</v>
      </c>
      <c r="D8" s="175" t="s">
        <v>59</v>
      </c>
      <c r="E8" s="175"/>
      <c r="F8" s="176"/>
      <c r="G8" s="56">
        <v>5225</v>
      </c>
      <c r="H8" s="30"/>
      <c r="I8" s="56">
        <v>5225</v>
      </c>
      <c r="J8" s="30"/>
      <c r="K8" s="56">
        <v>5225</v>
      </c>
      <c r="L8" s="57"/>
      <c r="M8" s="2"/>
    </row>
    <row r="9" spans="1:13" ht="12.75">
      <c r="A9" s="2"/>
      <c r="B9" s="50">
        <v>3</v>
      </c>
      <c r="C9" s="49">
        <v>2</v>
      </c>
      <c r="D9" s="175" t="s">
        <v>62</v>
      </c>
      <c r="E9" s="175"/>
      <c r="F9" s="176"/>
      <c r="G9" s="56">
        <v>6620</v>
      </c>
      <c r="H9" s="30"/>
      <c r="I9" s="56">
        <v>6620</v>
      </c>
      <c r="J9" s="30"/>
      <c r="K9" s="56">
        <v>6620</v>
      </c>
      <c r="L9" s="57"/>
      <c r="M9" s="2"/>
    </row>
    <row r="10" spans="1:13" ht="12.75">
      <c r="A10" s="2"/>
      <c r="B10" s="50">
        <v>4</v>
      </c>
      <c r="C10" s="49">
        <v>3</v>
      </c>
      <c r="D10" s="175" t="s">
        <v>65</v>
      </c>
      <c r="E10" s="175"/>
      <c r="F10" s="176"/>
      <c r="G10" s="56"/>
      <c r="H10" s="30"/>
      <c r="I10" s="56"/>
      <c r="J10" s="30"/>
      <c r="K10" s="56"/>
      <c r="L10" s="57"/>
      <c r="M10" s="2"/>
    </row>
    <row r="11" spans="1:13" ht="12.75">
      <c r="A11" s="2"/>
      <c r="B11" s="50">
        <v>5</v>
      </c>
      <c r="C11" s="55">
        <v>1</v>
      </c>
      <c r="D11" s="177" t="s">
        <v>66</v>
      </c>
      <c r="E11" s="177"/>
      <c r="F11" s="178"/>
      <c r="G11" s="58"/>
      <c r="H11" s="59"/>
      <c r="I11" s="58"/>
      <c r="J11" s="59"/>
      <c r="K11" s="58"/>
      <c r="L11" s="60"/>
      <c r="M11" s="2"/>
    </row>
    <row r="12" spans="1:13" ht="12.75">
      <c r="A12" s="2"/>
      <c r="B12" s="50">
        <v>6</v>
      </c>
      <c r="C12" s="55">
        <v>2</v>
      </c>
      <c r="D12" s="177" t="s">
        <v>67</v>
      </c>
      <c r="E12" s="177"/>
      <c r="F12" s="178"/>
      <c r="G12" s="58"/>
      <c r="H12" s="59"/>
      <c r="I12" s="58"/>
      <c r="J12" s="59"/>
      <c r="K12" s="58"/>
      <c r="L12" s="60"/>
      <c r="M12" s="2"/>
    </row>
    <row r="13" spans="1:13" ht="12.75">
      <c r="A13" s="2"/>
      <c r="B13" s="50">
        <v>7</v>
      </c>
      <c r="C13" s="55">
        <v>3</v>
      </c>
      <c r="D13" s="177" t="s">
        <v>68</v>
      </c>
      <c r="E13" s="177"/>
      <c r="F13" s="178"/>
      <c r="G13" s="58"/>
      <c r="H13" s="59"/>
      <c r="I13" s="58"/>
      <c r="J13" s="59"/>
      <c r="K13" s="58"/>
      <c r="L13" s="60"/>
      <c r="M13" s="2"/>
    </row>
    <row r="14" spans="1:13" ht="12.75">
      <c r="A14" s="2"/>
      <c r="B14" s="50">
        <v>8</v>
      </c>
      <c r="C14" s="55">
        <v>4</v>
      </c>
      <c r="D14" s="177" t="s">
        <v>69</v>
      </c>
      <c r="E14" s="177"/>
      <c r="F14" s="178"/>
      <c r="G14" s="58"/>
      <c r="H14" s="59"/>
      <c r="I14" s="58"/>
      <c r="J14" s="59"/>
      <c r="K14" s="58"/>
      <c r="L14" s="60"/>
      <c r="M14" s="2"/>
    </row>
    <row r="15" spans="1:13" ht="12.75">
      <c r="A15" s="2"/>
      <c r="B15" s="50">
        <v>9</v>
      </c>
      <c r="C15" s="49">
        <v>4</v>
      </c>
      <c r="D15" s="175" t="s">
        <v>70</v>
      </c>
      <c r="E15" s="175"/>
      <c r="F15" s="176"/>
      <c r="G15" s="56">
        <v>10578</v>
      </c>
      <c r="H15" s="30"/>
      <c r="I15" s="56">
        <v>13150</v>
      </c>
      <c r="J15" s="30"/>
      <c r="K15" s="56">
        <v>13150</v>
      </c>
      <c r="L15" s="57"/>
      <c r="M15" s="2"/>
    </row>
    <row r="16" spans="1:13" ht="12.75">
      <c r="A16" s="2"/>
      <c r="B16" s="50">
        <v>10</v>
      </c>
      <c r="C16" s="55">
        <v>1</v>
      </c>
      <c r="D16" s="177" t="s">
        <v>71</v>
      </c>
      <c r="E16" s="177"/>
      <c r="F16" s="178"/>
      <c r="G16" s="58">
        <v>8350</v>
      </c>
      <c r="H16" s="59"/>
      <c r="I16" s="58">
        <v>8350</v>
      </c>
      <c r="J16" s="59"/>
      <c r="K16" s="58">
        <v>8350</v>
      </c>
      <c r="L16" s="60"/>
      <c r="M16" s="2"/>
    </row>
    <row r="17" spans="1:13" ht="12.75">
      <c r="A17" s="2"/>
      <c r="B17" s="50">
        <v>11</v>
      </c>
      <c r="C17" s="55">
        <v>2</v>
      </c>
      <c r="D17" s="177" t="s">
        <v>72</v>
      </c>
      <c r="E17" s="177"/>
      <c r="F17" s="178"/>
      <c r="G17" s="58">
        <v>2228</v>
      </c>
      <c r="H17" s="59"/>
      <c r="I17" s="58">
        <v>4800</v>
      </c>
      <c r="J17" s="59"/>
      <c r="K17" s="58">
        <v>4800</v>
      </c>
      <c r="L17" s="60"/>
      <c r="M17" s="2"/>
    </row>
    <row r="18" spans="2:12" ht="12.7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</sheetData>
  <sheetProtection/>
  <mergeCells count="20">
    <mergeCell ref="D13:F13"/>
    <mergeCell ref="D14:F14"/>
    <mergeCell ref="D15:F15"/>
    <mergeCell ref="D16:F16"/>
    <mergeCell ref="D17:F17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88" zoomScaleNormal="88" zoomScalePageLayoutView="0" workbookViewId="0" topLeftCell="B1">
      <selection activeCell="B2" sqref="B2:F2"/>
    </sheetView>
  </sheetViews>
  <sheetFormatPr defaultColWidth="9.140625" defaultRowHeight="12.75"/>
  <cols>
    <col min="1" max="1" width="1.7109375" style="0" hidden="1" customWidth="1"/>
    <col min="2" max="3" width="3.140625" style="0" customWidth="1"/>
    <col min="5" max="5" width="3.140625" style="0" customWidth="1"/>
    <col min="6" max="6" width="35.421875" style="0" customWidth="1"/>
    <col min="7" max="12" width="9.7109375" style="0" customWidth="1"/>
  </cols>
  <sheetData>
    <row r="1" ht="12.75" collapsed="1">
      <c r="A1" t="s">
        <v>172</v>
      </c>
    </row>
    <row r="2" ht="15.75">
      <c r="B2" s="1" t="s">
        <v>75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46"/>
      <c r="C4" s="47"/>
      <c r="D4" s="47"/>
      <c r="E4" s="47"/>
      <c r="F4" s="47"/>
      <c r="G4" s="165" t="s">
        <v>157</v>
      </c>
      <c r="H4" s="166"/>
      <c r="I4" s="165" t="s">
        <v>158</v>
      </c>
      <c r="J4" s="166"/>
      <c r="K4" s="165" t="s">
        <v>159</v>
      </c>
      <c r="L4" s="165"/>
      <c r="M4" s="2"/>
    </row>
    <row r="5" spans="1:13" ht="12.75">
      <c r="A5" s="2"/>
      <c r="B5" s="45"/>
      <c r="C5" s="48"/>
      <c r="D5" s="48"/>
      <c r="E5" s="48"/>
      <c r="F5" s="48"/>
      <c r="G5" s="167" t="s">
        <v>2</v>
      </c>
      <c r="H5" s="169" t="s">
        <v>3</v>
      </c>
      <c r="I5" s="167" t="s">
        <v>2</v>
      </c>
      <c r="J5" s="169" t="s">
        <v>3</v>
      </c>
      <c r="K5" s="167" t="s">
        <v>2</v>
      </c>
      <c r="L5" s="171" t="s">
        <v>3</v>
      </c>
      <c r="M5" s="2"/>
    </row>
    <row r="6" spans="1:13" ht="12.75">
      <c r="A6" s="2"/>
      <c r="B6" s="45"/>
      <c r="C6" s="48"/>
      <c r="D6" s="48"/>
      <c r="E6" s="48"/>
      <c r="F6" s="48"/>
      <c r="G6" s="168"/>
      <c r="H6" s="170"/>
      <c r="I6" s="168"/>
      <c r="J6" s="170"/>
      <c r="K6" s="168"/>
      <c r="L6" s="172"/>
      <c r="M6" s="2"/>
    </row>
    <row r="7" spans="1:13" ht="12.75">
      <c r="A7" s="2"/>
      <c r="B7" s="50">
        <v>1</v>
      </c>
      <c r="C7" s="51">
        <v>4</v>
      </c>
      <c r="D7" s="173" t="s">
        <v>163</v>
      </c>
      <c r="E7" s="173"/>
      <c r="F7" s="174"/>
      <c r="G7" s="52">
        <v>105720</v>
      </c>
      <c r="H7" s="53">
        <v>67300</v>
      </c>
      <c r="I7" s="52">
        <v>110620</v>
      </c>
      <c r="J7" s="53"/>
      <c r="K7" s="52">
        <v>110420</v>
      </c>
      <c r="L7" s="54"/>
      <c r="M7" s="2"/>
    </row>
    <row r="8" spans="1:13" ht="12.75">
      <c r="A8" s="2"/>
      <c r="B8" s="50">
        <v>2</v>
      </c>
      <c r="C8" s="49">
        <v>1</v>
      </c>
      <c r="D8" s="175" t="s">
        <v>77</v>
      </c>
      <c r="E8" s="175"/>
      <c r="F8" s="176"/>
      <c r="G8" s="56"/>
      <c r="H8" s="30">
        <v>39300</v>
      </c>
      <c r="I8" s="56"/>
      <c r="J8" s="30"/>
      <c r="K8" s="56"/>
      <c r="L8" s="57"/>
      <c r="M8" s="2"/>
    </row>
    <row r="9" spans="1:13" ht="12.75">
      <c r="A9" s="2"/>
      <c r="B9" s="50">
        <v>3</v>
      </c>
      <c r="C9" s="49">
        <v>2</v>
      </c>
      <c r="D9" s="175" t="s">
        <v>80</v>
      </c>
      <c r="E9" s="175"/>
      <c r="F9" s="176"/>
      <c r="G9" s="56"/>
      <c r="H9" s="30">
        <v>28000</v>
      </c>
      <c r="I9" s="56"/>
      <c r="J9" s="30"/>
      <c r="K9" s="56"/>
      <c r="L9" s="57"/>
      <c r="M9" s="2"/>
    </row>
    <row r="10" spans="1:13" ht="12.75">
      <c r="A10" s="2"/>
      <c r="B10" s="50">
        <v>4</v>
      </c>
      <c r="C10" s="49">
        <v>3</v>
      </c>
      <c r="D10" s="175" t="s">
        <v>81</v>
      </c>
      <c r="E10" s="175"/>
      <c r="F10" s="176"/>
      <c r="G10" s="56">
        <v>105720</v>
      </c>
      <c r="H10" s="30"/>
      <c r="I10" s="56">
        <v>110620</v>
      </c>
      <c r="J10" s="30"/>
      <c r="K10" s="56">
        <v>110420</v>
      </c>
      <c r="L10" s="57"/>
      <c r="M10" s="2"/>
    </row>
    <row r="11" spans="2:12" ht="12.7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</sheetData>
  <sheetProtection/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2"/>
  <sheetViews>
    <sheetView zoomScale="88" zoomScaleNormal="88" zoomScalePageLayoutView="0" workbookViewId="0" topLeftCell="B1">
      <selection activeCell="A1" sqref="A1"/>
    </sheetView>
  </sheetViews>
  <sheetFormatPr defaultColWidth="9.140625" defaultRowHeight="12.75"/>
  <cols>
    <col min="1" max="1" width="1.7109375" style="0" hidden="1" customWidth="1"/>
    <col min="2" max="3" width="3.140625" style="0" customWidth="1"/>
    <col min="5" max="5" width="3.140625" style="0" customWidth="1"/>
    <col min="6" max="6" width="29.8515625" style="0" customWidth="1"/>
    <col min="7" max="12" width="9.7109375" style="0" customWidth="1"/>
  </cols>
  <sheetData>
    <row r="1" ht="12.75" collapsed="1">
      <c r="A1" t="s">
        <v>172</v>
      </c>
    </row>
    <row r="2" ht="15.75">
      <c r="B2" s="1" t="s">
        <v>86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46"/>
      <c r="C4" s="47"/>
      <c r="D4" s="47"/>
      <c r="E4" s="47"/>
      <c r="F4" s="47"/>
      <c r="G4" s="165" t="s">
        <v>157</v>
      </c>
      <c r="H4" s="166"/>
      <c r="I4" s="165" t="s">
        <v>158</v>
      </c>
      <c r="J4" s="166"/>
      <c r="K4" s="165" t="s">
        <v>159</v>
      </c>
      <c r="L4" s="165"/>
      <c r="M4" s="2"/>
    </row>
    <row r="5" spans="1:13" ht="12.75">
      <c r="A5" s="2"/>
      <c r="B5" s="45"/>
      <c r="C5" s="48"/>
      <c r="D5" s="48"/>
      <c r="E5" s="48"/>
      <c r="F5" s="48"/>
      <c r="G5" s="167" t="s">
        <v>2</v>
      </c>
      <c r="H5" s="169" t="s">
        <v>3</v>
      </c>
      <c r="I5" s="167" t="s">
        <v>2</v>
      </c>
      <c r="J5" s="169" t="s">
        <v>3</v>
      </c>
      <c r="K5" s="167" t="s">
        <v>2</v>
      </c>
      <c r="L5" s="171" t="s">
        <v>3</v>
      </c>
      <c r="M5" s="2"/>
    </row>
    <row r="6" spans="1:13" ht="12.75">
      <c r="A6" s="2"/>
      <c r="B6" s="45"/>
      <c r="C6" s="48"/>
      <c r="D6" s="48"/>
      <c r="E6" s="48"/>
      <c r="F6" s="48"/>
      <c r="G6" s="168"/>
      <c r="H6" s="170"/>
      <c r="I6" s="168"/>
      <c r="J6" s="170"/>
      <c r="K6" s="168"/>
      <c r="L6" s="172"/>
      <c r="M6" s="2"/>
    </row>
    <row r="7" spans="1:13" ht="12.75">
      <c r="A7" s="2"/>
      <c r="B7" s="50">
        <v>1</v>
      </c>
      <c r="C7" s="51">
        <v>5</v>
      </c>
      <c r="D7" s="173" t="s">
        <v>164</v>
      </c>
      <c r="E7" s="173"/>
      <c r="F7" s="174"/>
      <c r="G7" s="52">
        <v>10715</v>
      </c>
      <c r="H7" s="53"/>
      <c r="I7" s="52">
        <v>10705</v>
      </c>
      <c r="J7" s="53">
        <v>20000</v>
      </c>
      <c r="K7" s="52">
        <v>10705</v>
      </c>
      <c r="L7" s="54"/>
      <c r="M7" s="2"/>
    </row>
    <row r="8" spans="1:13" ht="12.75">
      <c r="A8" s="2"/>
      <c r="B8" s="50">
        <v>2</v>
      </c>
      <c r="C8" s="49">
        <v>1</v>
      </c>
      <c r="D8" s="175" t="s">
        <v>88</v>
      </c>
      <c r="E8" s="175"/>
      <c r="F8" s="176"/>
      <c r="G8" s="56">
        <v>5000</v>
      </c>
      <c r="H8" s="30"/>
      <c r="I8" s="56">
        <v>5900</v>
      </c>
      <c r="J8" s="30">
        <v>20000</v>
      </c>
      <c r="K8" s="56">
        <v>5900</v>
      </c>
      <c r="L8" s="57"/>
      <c r="M8" s="2"/>
    </row>
    <row r="9" spans="1:13" ht="12.75">
      <c r="A9" s="2"/>
      <c r="B9" s="50">
        <v>3</v>
      </c>
      <c r="C9" s="49">
        <v>2</v>
      </c>
      <c r="D9" s="175" t="s">
        <v>91</v>
      </c>
      <c r="E9" s="175"/>
      <c r="F9" s="176"/>
      <c r="G9" s="56">
        <v>2000</v>
      </c>
      <c r="H9" s="30"/>
      <c r="I9" s="56"/>
      <c r="J9" s="30"/>
      <c r="K9" s="56"/>
      <c r="L9" s="57"/>
      <c r="M9" s="2"/>
    </row>
    <row r="10" spans="1:13" ht="12.75">
      <c r="A10" s="2"/>
      <c r="B10" s="50">
        <v>4</v>
      </c>
      <c r="C10" s="49">
        <v>3</v>
      </c>
      <c r="D10" s="175" t="s">
        <v>92</v>
      </c>
      <c r="E10" s="175"/>
      <c r="F10" s="176"/>
      <c r="G10" s="56">
        <v>2805</v>
      </c>
      <c r="H10" s="30"/>
      <c r="I10" s="56">
        <v>4805</v>
      </c>
      <c r="J10" s="30"/>
      <c r="K10" s="56">
        <v>4805</v>
      </c>
      <c r="L10" s="57"/>
      <c r="M10" s="2"/>
    </row>
    <row r="11" spans="1:13" ht="12.75">
      <c r="A11" s="2"/>
      <c r="B11" s="50">
        <v>5</v>
      </c>
      <c r="C11" s="49">
        <v>4</v>
      </c>
      <c r="D11" s="175" t="s">
        <v>93</v>
      </c>
      <c r="E11" s="175"/>
      <c r="F11" s="176"/>
      <c r="G11" s="56">
        <v>910</v>
      </c>
      <c r="H11" s="30"/>
      <c r="I11" s="56"/>
      <c r="J11" s="30"/>
      <c r="K11" s="56"/>
      <c r="L11" s="57"/>
      <c r="M11" s="2"/>
    </row>
    <row r="12" spans="2:12" ht="12.7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</sheetData>
  <sheetProtection/>
  <mergeCells count="14">
    <mergeCell ref="D7:F7"/>
    <mergeCell ref="D8:F8"/>
    <mergeCell ref="D9:F9"/>
    <mergeCell ref="D10:F10"/>
    <mergeCell ref="D11:F11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B1">
      <selection activeCell="A1" sqref="A1"/>
    </sheetView>
  </sheetViews>
  <sheetFormatPr defaultColWidth="9.140625" defaultRowHeight="12.75"/>
  <cols>
    <col min="1" max="1" width="1.7109375" style="0" hidden="1" customWidth="1"/>
    <col min="2" max="3" width="3.140625" style="0" customWidth="1"/>
    <col min="5" max="5" width="3.140625" style="0" customWidth="1"/>
    <col min="6" max="6" width="37.140625" style="0" customWidth="1"/>
    <col min="7" max="12" width="9.7109375" style="0" customWidth="1"/>
  </cols>
  <sheetData>
    <row r="1" ht="12.75" collapsed="1">
      <c r="A1" t="s">
        <v>172</v>
      </c>
    </row>
    <row r="2" ht="15.75">
      <c r="B2" s="1" t="s">
        <v>94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46"/>
      <c r="C4" s="47"/>
      <c r="D4" s="47"/>
      <c r="E4" s="47"/>
      <c r="F4" s="47"/>
      <c r="G4" s="165" t="s">
        <v>157</v>
      </c>
      <c r="H4" s="166"/>
      <c r="I4" s="165" t="s">
        <v>158</v>
      </c>
      <c r="J4" s="166"/>
      <c r="K4" s="165" t="s">
        <v>159</v>
      </c>
      <c r="L4" s="165"/>
      <c r="M4" s="2"/>
    </row>
    <row r="5" spans="1:13" ht="12.75">
      <c r="A5" s="2"/>
      <c r="B5" s="45"/>
      <c r="C5" s="48"/>
      <c r="D5" s="48"/>
      <c r="E5" s="48"/>
      <c r="F5" s="48"/>
      <c r="G5" s="167" t="s">
        <v>2</v>
      </c>
      <c r="H5" s="169" t="s">
        <v>3</v>
      </c>
      <c r="I5" s="167" t="s">
        <v>2</v>
      </c>
      <c r="J5" s="169" t="s">
        <v>3</v>
      </c>
      <c r="K5" s="167" t="s">
        <v>2</v>
      </c>
      <c r="L5" s="171" t="s">
        <v>3</v>
      </c>
      <c r="M5" s="2"/>
    </row>
    <row r="6" spans="1:13" ht="12.75">
      <c r="A6" s="2"/>
      <c r="B6" s="45"/>
      <c r="C6" s="48"/>
      <c r="D6" s="48"/>
      <c r="E6" s="48"/>
      <c r="F6" s="48"/>
      <c r="G6" s="168"/>
      <c r="H6" s="170"/>
      <c r="I6" s="168"/>
      <c r="J6" s="170"/>
      <c r="K6" s="168"/>
      <c r="L6" s="172"/>
      <c r="M6" s="2"/>
    </row>
    <row r="7" spans="1:13" ht="12.75">
      <c r="A7" s="2"/>
      <c r="B7" s="50">
        <v>1</v>
      </c>
      <c r="C7" s="51">
        <v>6</v>
      </c>
      <c r="D7" s="173" t="s">
        <v>165</v>
      </c>
      <c r="E7" s="173"/>
      <c r="F7" s="174"/>
      <c r="G7" s="52">
        <v>26768</v>
      </c>
      <c r="H7" s="53"/>
      <c r="I7" s="52">
        <v>27177</v>
      </c>
      <c r="J7" s="53"/>
      <c r="K7" s="52">
        <v>27244</v>
      </c>
      <c r="L7" s="54"/>
      <c r="M7" s="2"/>
    </row>
    <row r="8" spans="1:13" ht="12.75">
      <c r="A8" s="2"/>
      <c r="B8" s="50">
        <v>2</v>
      </c>
      <c r="C8" s="49">
        <v>1</v>
      </c>
      <c r="D8" s="175" t="s">
        <v>96</v>
      </c>
      <c r="E8" s="175"/>
      <c r="F8" s="176"/>
      <c r="G8" s="56">
        <v>8708</v>
      </c>
      <c r="H8" s="30"/>
      <c r="I8" s="56">
        <v>8477</v>
      </c>
      <c r="J8" s="30"/>
      <c r="K8" s="56">
        <v>8544</v>
      </c>
      <c r="L8" s="57"/>
      <c r="M8" s="2"/>
    </row>
    <row r="9" spans="1:13" ht="12.75">
      <c r="A9" s="2"/>
      <c r="B9" s="50">
        <v>3</v>
      </c>
      <c r="C9" s="49">
        <v>2</v>
      </c>
      <c r="D9" s="175" t="s">
        <v>97</v>
      </c>
      <c r="E9" s="175"/>
      <c r="F9" s="176"/>
      <c r="G9" s="56">
        <v>18060</v>
      </c>
      <c r="H9" s="30"/>
      <c r="I9" s="56">
        <v>18700</v>
      </c>
      <c r="J9" s="30"/>
      <c r="K9" s="56">
        <v>18700</v>
      </c>
      <c r="L9" s="57"/>
      <c r="M9" s="2"/>
    </row>
    <row r="10" spans="1:13" ht="12.75">
      <c r="A10" s="2"/>
      <c r="B10" s="50">
        <v>4</v>
      </c>
      <c r="C10" s="49">
        <v>3</v>
      </c>
      <c r="D10" s="175" t="s">
        <v>98</v>
      </c>
      <c r="E10" s="175"/>
      <c r="F10" s="176"/>
      <c r="G10" s="56"/>
      <c r="H10" s="30"/>
      <c r="I10" s="56"/>
      <c r="J10" s="30"/>
      <c r="K10" s="56"/>
      <c r="L10" s="57"/>
      <c r="M10" s="2"/>
    </row>
    <row r="11" spans="2:12" ht="12.7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</sheetData>
  <sheetProtection/>
  <mergeCells count="13">
    <mergeCell ref="D7:F7"/>
    <mergeCell ref="D8:F8"/>
    <mergeCell ref="D9:F9"/>
    <mergeCell ref="D10:F10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5"/>
  <sheetViews>
    <sheetView zoomScale="88" zoomScaleNormal="88" zoomScalePageLayoutView="0" workbookViewId="0" topLeftCell="B1">
      <selection activeCell="B2" sqref="B2:F2"/>
    </sheetView>
  </sheetViews>
  <sheetFormatPr defaultColWidth="9.140625" defaultRowHeight="12.75"/>
  <cols>
    <col min="1" max="1" width="1.7109375" style="0" hidden="1" customWidth="1"/>
    <col min="2" max="3" width="3.140625" style="0" customWidth="1"/>
    <col min="5" max="5" width="3.140625" style="0" customWidth="1"/>
    <col min="6" max="6" width="37.8515625" style="0" customWidth="1"/>
    <col min="7" max="12" width="9.7109375" style="0" customWidth="1"/>
  </cols>
  <sheetData>
    <row r="1" ht="12.75" collapsed="1">
      <c r="A1" t="s">
        <v>172</v>
      </c>
    </row>
    <row r="2" ht="15.75">
      <c r="B2" s="1" t="s">
        <v>99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46"/>
      <c r="C4" s="47"/>
      <c r="D4" s="47"/>
      <c r="E4" s="47"/>
      <c r="F4" s="47"/>
      <c r="G4" s="165" t="s">
        <v>157</v>
      </c>
      <c r="H4" s="166"/>
      <c r="I4" s="165" t="s">
        <v>158</v>
      </c>
      <c r="J4" s="166"/>
      <c r="K4" s="165" t="s">
        <v>159</v>
      </c>
      <c r="L4" s="165"/>
      <c r="M4" s="2"/>
    </row>
    <row r="5" spans="1:13" ht="12.75">
      <c r="A5" s="2"/>
      <c r="B5" s="45"/>
      <c r="C5" s="48"/>
      <c r="D5" s="48"/>
      <c r="E5" s="48"/>
      <c r="F5" s="48"/>
      <c r="G5" s="167" t="s">
        <v>2</v>
      </c>
      <c r="H5" s="169" t="s">
        <v>3</v>
      </c>
      <c r="I5" s="167" t="s">
        <v>2</v>
      </c>
      <c r="J5" s="169" t="s">
        <v>3</v>
      </c>
      <c r="K5" s="167" t="s">
        <v>2</v>
      </c>
      <c r="L5" s="171" t="s">
        <v>3</v>
      </c>
      <c r="M5" s="2"/>
    </row>
    <row r="6" spans="1:13" ht="12.75">
      <c r="A6" s="2"/>
      <c r="B6" s="45"/>
      <c r="C6" s="48"/>
      <c r="D6" s="48"/>
      <c r="E6" s="48"/>
      <c r="F6" s="48"/>
      <c r="G6" s="168"/>
      <c r="H6" s="170"/>
      <c r="I6" s="168"/>
      <c r="J6" s="170"/>
      <c r="K6" s="168"/>
      <c r="L6" s="172"/>
      <c r="M6" s="2"/>
    </row>
    <row r="7" spans="1:13" ht="12.75">
      <c r="A7" s="2"/>
      <c r="B7" s="50">
        <v>1</v>
      </c>
      <c r="C7" s="51">
        <v>7</v>
      </c>
      <c r="D7" s="173" t="s">
        <v>166</v>
      </c>
      <c r="E7" s="173"/>
      <c r="F7" s="174"/>
      <c r="G7" s="52">
        <v>227026</v>
      </c>
      <c r="H7" s="53">
        <v>60000</v>
      </c>
      <c r="I7" s="52">
        <v>188245</v>
      </c>
      <c r="J7" s="53">
        <v>49000</v>
      </c>
      <c r="K7" s="52">
        <v>190245</v>
      </c>
      <c r="L7" s="54">
        <v>49000</v>
      </c>
      <c r="M7" s="2"/>
    </row>
    <row r="8" spans="1:13" ht="12.75">
      <c r="A8" s="2"/>
      <c r="B8" s="50">
        <v>2</v>
      </c>
      <c r="C8" s="49">
        <v>1</v>
      </c>
      <c r="D8" s="175" t="s">
        <v>101</v>
      </c>
      <c r="E8" s="175"/>
      <c r="F8" s="176"/>
      <c r="G8" s="56">
        <v>139000</v>
      </c>
      <c r="H8" s="30"/>
      <c r="I8" s="56">
        <v>144500</v>
      </c>
      <c r="J8" s="30"/>
      <c r="K8" s="56">
        <v>145500</v>
      </c>
      <c r="L8" s="57"/>
      <c r="M8" s="2"/>
    </row>
    <row r="9" spans="1:13" ht="12.75">
      <c r="A9" s="2"/>
      <c r="B9" s="50">
        <v>3</v>
      </c>
      <c r="C9" s="49">
        <v>2</v>
      </c>
      <c r="D9" s="175" t="s">
        <v>104</v>
      </c>
      <c r="E9" s="175"/>
      <c r="F9" s="176"/>
      <c r="G9" s="56">
        <v>5000</v>
      </c>
      <c r="H9" s="30"/>
      <c r="I9" s="56">
        <v>6000</v>
      </c>
      <c r="J9" s="30"/>
      <c r="K9" s="56">
        <v>6000</v>
      </c>
      <c r="L9" s="57"/>
      <c r="M9" s="2"/>
    </row>
    <row r="10" spans="1:13" ht="12.75">
      <c r="A10" s="2"/>
      <c r="B10" s="50">
        <v>4</v>
      </c>
      <c r="C10" s="49">
        <v>3</v>
      </c>
      <c r="D10" s="175" t="s">
        <v>108</v>
      </c>
      <c r="E10" s="175"/>
      <c r="F10" s="176"/>
      <c r="G10" s="56"/>
      <c r="H10" s="30"/>
      <c r="I10" s="56"/>
      <c r="J10" s="30"/>
      <c r="K10" s="56"/>
      <c r="L10" s="57"/>
      <c r="M10" s="2"/>
    </row>
    <row r="11" spans="1:13" ht="12.75">
      <c r="A11" s="2"/>
      <c r="B11" s="50">
        <v>5</v>
      </c>
      <c r="C11" s="49">
        <v>4</v>
      </c>
      <c r="D11" s="175" t="s">
        <v>110</v>
      </c>
      <c r="E11" s="175"/>
      <c r="F11" s="176"/>
      <c r="G11" s="56">
        <v>1397</v>
      </c>
      <c r="H11" s="30">
        <v>60000</v>
      </c>
      <c r="I11" s="56">
        <v>1500</v>
      </c>
      <c r="J11" s="30">
        <v>24000</v>
      </c>
      <c r="K11" s="56">
        <v>1500</v>
      </c>
      <c r="L11" s="57">
        <v>24000</v>
      </c>
      <c r="M11" s="2"/>
    </row>
    <row r="12" spans="1:13" ht="12.75">
      <c r="A12" s="2"/>
      <c r="B12" s="50">
        <v>6</v>
      </c>
      <c r="C12" s="49">
        <v>5</v>
      </c>
      <c r="D12" s="175" t="s">
        <v>112</v>
      </c>
      <c r="E12" s="175"/>
      <c r="F12" s="176"/>
      <c r="G12" s="56">
        <v>20305</v>
      </c>
      <c r="H12" s="30"/>
      <c r="I12" s="56">
        <v>22200</v>
      </c>
      <c r="J12" s="30">
        <v>25000</v>
      </c>
      <c r="K12" s="56">
        <v>22200</v>
      </c>
      <c r="L12" s="57">
        <v>25000</v>
      </c>
      <c r="M12" s="2"/>
    </row>
    <row r="13" spans="1:13" ht="12.75">
      <c r="A13" s="2"/>
      <c r="B13" s="50">
        <v>7</v>
      </c>
      <c r="C13" s="49">
        <v>6</v>
      </c>
      <c r="D13" s="175" t="s">
        <v>113</v>
      </c>
      <c r="E13" s="175"/>
      <c r="F13" s="176"/>
      <c r="G13" s="56">
        <v>50049</v>
      </c>
      <c r="H13" s="30"/>
      <c r="I13" s="56">
        <v>3770</v>
      </c>
      <c r="J13" s="30"/>
      <c r="K13" s="56">
        <v>3770</v>
      </c>
      <c r="L13" s="57"/>
      <c r="M13" s="2"/>
    </row>
    <row r="14" spans="1:13" ht="12.75">
      <c r="A14" s="2"/>
      <c r="B14" s="50">
        <v>8</v>
      </c>
      <c r="C14" s="49">
        <v>7</v>
      </c>
      <c r="D14" s="175" t="s">
        <v>114</v>
      </c>
      <c r="E14" s="175"/>
      <c r="F14" s="176"/>
      <c r="G14" s="56">
        <v>11275</v>
      </c>
      <c r="H14" s="30"/>
      <c r="I14" s="56">
        <v>10275</v>
      </c>
      <c r="J14" s="30"/>
      <c r="K14" s="56">
        <v>11275</v>
      </c>
      <c r="L14" s="57"/>
      <c r="M14" s="2"/>
    </row>
    <row r="15" spans="2:12" ht="12.7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</sheetData>
  <sheetProtection/>
  <mergeCells count="17">
    <mergeCell ref="D13:F13"/>
    <mergeCell ref="D14:F14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5"/>
  <sheetViews>
    <sheetView zoomScale="88" zoomScaleNormal="88" zoomScalePageLayoutView="0" workbookViewId="0" topLeftCell="B1">
      <selection activeCell="L53" sqref="L53"/>
    </sheetView>
  </sheetViews>
  <sheetFormatPr defaultColWidth="9.140625" defaultRowHeight="12.75"/>
  <cols>
    <col min="1" max="1" width="1.7109375" style="0" hidden="1" customWidth="1"/>
    <col min="2" max="3" width="3.140625" style="0" customWidth="1"/>
    <col min="5" max="5" width="3.140625" style="0" customWidth="1"/>
    <col min="6" max="6" width="40.7109375" style="0" customWidth="1"/>
    <col min="7" max="12" width="9.7109375" style="0" customWidth="1"/>
  </cols>
  <sheetData>
    <row r="1" ht="12.75" collapsed="1">
      <c r="A1" t="s">
        <v>172</v>
      </c>
    </row>
    <row r="2" ht="15.75">
      <c r="B2" s="1" t="s">
        <v>115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46"/>
      <c r="C4" s="47"/>
      <c r="D4" s="47"/>
      <c r="E4" s="47"/>
      <c r="F4" s="47"/>
      <c r="G4" s="165" t="s">
        <v>157</v>
      </c>
      <c r="H4" s="166"/>
      <c r="I4" s="165" t="s">
        <v>158</v>
      </c>
      <c r="J4" s="166"/>
      <c r="K4" s="165" t="s">
        <v>159</v>
      </c>
      <c r="L4" s="165"/>
      <c r="M4" s="2"/>
    </row>
    <row r="5" spans="1:13" ht="12.75">
      <c r="A5" s="2"/>
      <c r="B5" s="45"/>
      <c r="C5" s="48"/>
      <c r="D5" s="48"/>
      <c r="E5" s="48"/>
      <c r="F5" s="48"/>
      <c r="G5" s="167" t="s">
        <v>2</v>
      </c>
      <c r="H5" s="169" t="s">
        <v>3</v>
      </c>
      <c r="I5" s="167" t="s">
        <v>2</v>
      </c>
      <c r="J5" s="169" t="s">
        <v>3</v>
      </c>
      <c r="K5" s="167" t="s">
        <v>2</v>
      </c>
      <c r="L5" s="171" t="s">
        <v>3</v>
      </c>
      <c r="M5" s="2"/>
    </row>
    <row r="6" spans="1:13" ht="12.75">
      <c r="A6" s="2"/>
      <c r="B6" s="45"/>
      <c r="C6" s="48"/>
      <c r="D6" s="48"/>
      <c r="E6" s="48"/>
      <c r="F6" s="48"/>
      <c r="G6" s="168"/>
      <c r="H6" s="170"/>
      <c r="I6" s="168"/>
      <c r="J6" s="170"/>
      <c r="K6" s="168"/>
      <c r="L6" s="172"/>
      <c r="M6" s="2"/>
    </row>
    <row r="7" spans="1:13" ht="12.75">
      <c r="A7" s="2"/>
      <c r="B7" s="50">
        <v>1</v>
      </c>
      <c r="C7" s="51">
        <v>8</v>
      </c>
      <c r="D7" s="173" t="s">
        <v>167</v>
      </c>
      <c r="E7" s="173"/>
      <c r="F7" s="174"/>
      <c r="G7" s="52">
        <v>14875</v>
      </c>
      <c r="H7" s="53"/>
      <c r="I7" s="52">
        <v>13235</v>
      </c>
      <c r="J7" s="53"/>
      <c r="K7" s="52">
        <v>13235</v>
      </c>
      <c r="L7" s="54"/>
      <c r="M7" s="2"/>
    </row>
    <row r="8" spans="1:13" ht="12.75">
      <c r="A8" s="2"/>
      <c r="B8" s="50">
        <v>2</v>
      </c>
      <c r="C8" s="49">
        <v>1</v>
      </c>
      <c r="D8" s="175" t="s">
        <v>117</v>
      </c>
      <c r="E8" s="175"/>
      <c r="F8" s="176"/>
      <c r="G8" s="56">
        <v>3000</v>
      </c>
      <c r="H8" s="30"/>
      <c r="I8" s="56">
        <v>3000</v>
      </c>
      <c r="J8" s="30"/>
      <c r="K8" s="56">
        <v>3000</v>
      </c>
      <c r="L8" s="57"/>
      <c r="M8" s="2"/>
    </row>
    <row r="9" spans="1:13" ht="12.75">
      <c r="A9" s="2"/>
      <c r="B9" s="50">
        <v>3</v>
      </c>
      <c r="C9" s="49">
        <v>2</v>
      </c>
      <c r="D9" s="175" t="s">
        <v>120</v>
      </c>
      <c r="E9" s="175"/>
      <c r="F9" s="176"/>
      <c r="G9" s="56">
        <v>5000</v>
      </c>
      <c r="H9" s="30"/>
      <c r="I9" s="56">
        <v>6000</v>
      </c>
      <c r="J9" s="30"/>
      <c r="K9" s="56">
        <v>6000</v>
      </c>
      <c r="L9" s="57"/>
      <c r="M9" s="2"/>
    </row>
    <row r="10" spans="1:13" ht="12.75">
      <c r="A10" s="2"/>
      <c r="B10" s="50">
        <v>4</v>
      </c>
      <c r="C10" s="49">
        <v>3</v>
      </c>
      <c r="D10" s="175" t="s">
        <v>123</v>
      </c>
      <c r="E10" s="175"/>
      <c r="F10" s="176"/>
      <c r="G10" s="56"/>
      <c r="H10" s="30"/>
      <c r="I10" s="56"/>
      <c r="J10" s="30"/>
      <c r="K10" s="56"/>
      <c r="L10" s="57"/>
      <c r="M10" s="2"/>
    </row>
    <row r="11" spans="1:13" ht="12.75">
      <c r="A11" s="2"/>
      <c r="B11" s="50">
        <v>5</v>
      </c>
      <c r="C11" s="49">
        <v>4</v>
      </c>
      <c r="D11" s="175" t="s">
        <v>126</v>
      </c>
      <c r="E11" s="175"/>
      <c r="F11" s="176"/>
      <c r="G11" s="56">
        <v>640</v>
      </c>
      <c r="H11" s="30"/>
      <c r="I11" s="56"/>
      <c r="J11" s="30"/>
      <c r="K11" s="56"/>
      <c r="L11" s="57"/>
      <c r="M11" s="2"/>
    </row>
    <row r="12" spans="1:13" ht="12.75">
      <c r="A12" s="2"/>
      <c r="B12" s="50">
        <v>6</v>
      </c>
      <c r="C12" s="49">
        <v>5</v>
      </c>
      <c r="D12" s="175" t="s">
        <v>131</v>
      </c>
      <c r="E12" s="175"/>
      <c r="F12" s="176"/>
      <c r="G12" s="56">
        <v>2000</v>
      </c>
      <c r="H12" s="30"/>
      <c r="I12" s="56"/>
      <c r="J12" s="30"/>
      <c r="K12" s="56"/>
      <c r="L12" s="57"/>
      <c r="M12" s="2"/>
    </row>
    <row r="13" spans="1:13" ht="12.75">
      <c r="A13" s="2"/>
      <c r="B13" s="50">
        <v>7</v>
      </c>
      <c r="C13" s="49">
        <v>6</v>
      </c>
      <c r="D13" s="175" t="s">
        <v>132</v>
      </c>
      <c r="E13" s="175"/>
      <c r="F13" s="176"/>
      <c r="G13" s="56">
        <v>4235</v>
      </c>
      <c r="H13" s="30"/>
      <c r="I13" s="56">
        <v>4235</v>
      </c>
      <c r="J13" s="30"/>
      <c r="K13" s="56">
        <v>4235</v>
      </c>
      <c r="L13" s="57"/>
      <c r="M13" s="2"/>
    </row>
    <row r="14" spans="1:13" ht="12.75">
      <c r="A14" s="2"/>
      <c r="B14" s="50">
        <v>8</v>
      </c>
      <c r="C14" s="49">
        <v>7</v>
      </c>
      <c r="D14" s="175" t="s">
        <v>130</v>
      </c>
      <c r="E14" s="175"/>
      <c r="F14" s="176"/>
      <c r="G14" s="56"/>
      <c r="H14" s="30"/>
      <c r="I14" s="56"/>
      <c r="J14" s="30"/>
      <c r="K14" s="56"/>
      <c r="L14" s="57"/>
      <c r="M14" s="2"/>
    </row>
    <row r="15" spans="2:12" ht="12.7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</sheetData>
  <sheetProtection/>
  <mergeCells count="17">
    <mergeCell ref="D13:F13"/>
    <mergeCell ref="D14:F14"/>
    <mergeCell ref="D7:F7"/>
    <mergeCell ref="D8:F8"/>
    <mergeCell ref="D9:F9"/>
    <mergeCell ref="D10:F10"/>
    <mergeCell ref="D11:F11"/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</mergeCells>
  <printOptions gridLines="1"/>
  <pageMargins left="0.75" right="0.75" top="1" bottom="1" header="0.5" footer="0.5"/>
  <pageSetup fitToHeight="0" fitToWidth="0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9"/>
  <sheetViews>
    <sheetView zoomScale="88" zoomScaleNormal="88" zoomScalePageLayoutView="0" workbookViewId="0" topLeftCell="B1">
      <selection activeCell="A1" sqref="A1"/>
    </sheetView>
  </sheetViews>
  <sheetFormatPr defaultColWidth="9.140625" defaultRowHeight="12.75"/>
  <cols>
    <col min="1" max="1" width="1.7109375" style="0" hidden="1" customWidth="1"/>
    <col min="2" max="3" width="3.140625" style="0" customWidth="1"/>
    <col min="5" max="5" width="3.140625" style="0" customWidth="1"/>
    <col min="6" max="6" width="34.57421875" style="0" customWidth="1"/>
    <col min="7" max="12" width="9.7109375" style="0" customWidth="1"/>
  </cols>
  <sheetData>
    <row r="1" ht="12.75" collapsed="1">
      <c r="A1" t="s">
        <v>172</v>
      </c>
    </row>
    <row r="2" ht="15.75">
      <c r="B2" s="1" t="s">
        <v>133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46"/>
      <c r="C4" s="47"/>
      <c r="D4" s="47"/>
      <c r="E4" s="47"/>
      <c r="F4" s="47"/>
      <c r="G4" s="165" t="s">
        <v>157</v>
      </c>
      <c r="H4" s="166"/>
      <c r="I4" s="165" t="s">
        <v>158</v>
      </c>
      <c r="J4" s="166"/>
      <c r="K4" s="165" t="s">
        <v>159</v>
      </c>
      <c r="L4" s="165"/>
      <c r="M4" s="2"/>
    </row>
    <row r="5" spans="1:13" ht="12.75">
      <c r="A5" s="2"/>
      <c r="B5" s="45"/>
      <c r="C5" s="48"/>
      <c r="D5" s="48"/>
      <c r="E5" s="48"/>
      <c r="F5" s="48"/>
      <c r="G5" s="167" t="s">
        <v>2</v>
      </c>
      <c r="H5" s="169" t="s">
        <v>3</v>
      </c>
      <c r="I5" s="167" t="s">
        <v>2</v>
      </c>
      <c r="J5" s="169" t="s">
        <v>3</v>
      </c>
      <c r="K5" s="167" t="s">
        <v>2</v>
      </c>
      <c r="L5" s="171" t="s">
        <v>3</v>
      </c>
      <c r="M5" s="2"/>
    </row>
    <row r="6" spans="1:13" ht="12.75">
      <c r="A6" s="2"/>
      <c r="B6" s="45"/>
      <c r="C6" s="48"/>
      <c r="D6" s="48"/>
      <c r="E6" s="48"/>
      <c r="F6" s="48"/>
      <c r="G6" s="168"/>
      <c r="H6" s="170"/>
      <c r="I6" s="168"/>
      <c r="J6" s="170"/>
      <c r="K6" s="168"/>
      <c r="L6" s="172"/>
      <c r="M6" s="2"/>
    </row>
    <row r="7" spans="1:13" ht="12.75">
      <c r="A7" s="2"/>
      <c r="B7" s="50">
        <v>1</v>
      </c>
      <c r="C7" s="51">
        <v>9</v>
      </c>
      <c r="D7" s="173" t="s">
        <v>168</v>
      </c>
      <c r="E7" s="173"/>
      <c r="F7" s="174"/>
      <c r="G7" s="52">
        <v>509064</v>
      </c>
      <c r="H7" s="53">
        <v>16500</v>
      </c>
      <c r="I7" s="52">
        <v>503682</v>
      </c>
      <c r="J7" s="53"/>
      <c r="K7" s="52">
        <v>501810</v>
      </c>
      <c r="L7" s="54"/>
      <c r="M7" s="2"/>
    </row>
    <row r="8" spans="1:13" ht="12.75">
      <c r="A8" s="2"/>
      <c r="B8" s="50">
        <v>2</v>
      </c>
      <c r="C8" s="49">
        <v>1</v>
      </c>
      <c r="D8" s="175" t="s">
        <v>134</v>
      </c>
      <c r="E8" s="175"/>
      <c r="F8" s="176"/>
      <c r="G8" s="56">
        <v>509064</v>
      </c>
      <c r="H8" s="30">
        <v>16500</v>
      </c>
      <c r="I8" s="56">
        <v>503682</v>
      </c>
      <c r="J8" s="30"/>
      <c r="K8" s="56">
        <v>501810</v>
      </c>
      <c r="L8" s="57"/>
      <c r="M8" s="2"/>
    </row>
    <row r="9" spans="2:12" ht="12.7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</sheetData>
  <sheetProtection/>
  <mergeCells count="11">
    <mergeCell ref="K5:K6"/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"/>
  <sheetViews>
    <sheetView zoomScale="88" zoomScaleNormal="88" zoomScalePageLayoutView="0" workbookViewId="0" topLeftCell="C1">
      <selection activeCell="AG37" sqref="AG37"/>
    </sheetView>
  </sheetViews>
  <sheetFormatPr defaultColWidth="9.140625" defaultRowHeight="12.75"/>
  <cols>
    <col min="1" max="1" width="9.140625" style="0" hidden="1" customWidth="1"/>
    <col min="2" max="2" width="3.140625" style="0" hidden="1" customWidth="1"/>
    <col min="3" max="3" width="2.00390625" style="0" customWidth="1"/>
    <col min="4" max="4" width="7.28125" style="0" customWidth="1"/>
    <col min="5" max="5" width="3.140625" style="0" customWidth="1"/>
    <col min="6" max="6" width="20.00390625" style="0" customWidth="1"/>
    <col min="7" max="7" width="6.8515625" style="0" customWidth="1"/>
    <col min="8" max="8" width="6.7109375" style="0" customWidth="1"/>
    <col min="9" max="9" width="7.28125" style="0" customWidth="1"/>
    <col min="10" max="10" width="6.7109375" style="0" customWidth="1"/>
    <col min="11" max="11" width="0.85546875" style="0" hidden="1" customWidth="1"/>
    <col min="12" max="13" width="6.140625" style="0" customWidth="1"/>
    <col min="14" max="14" width="6.8515625" style="0" customWidth="1"/>
    <col min="15" max="16" width="0" style="0" hidden="1" customWidth="1"/>
    <col min="17" max="17" width="7.421875" style="0" customWidth="1"/>
    <col min="18" max="18" width="0.85546875" style="0" hidden="1" customWidth="1"/>
    <col min="19" max="19" width="5.00390625" style="0" customWidth="1"/>
    <col min="20" max="23" width="0" style="0" hidden="1" customWidth="1"/>
    <col min="24" max="24" width="5.8515625" style="0" customWidth="1"/>
    <col min="25" max="25" width="5.7109375" style="0" customWidth="1"/>
    <col min="26" max="27" width="0" style="0" hidden="1" customWidth="1"/>
    <col min="28" max="28" width="6.28125" style="0" customWidth="1"/>
    <col min="29" max="29" width="0.71875" style="0" hidden="1" customWidth="1"/>
    <col min="30" max="30" width="8.00390625" style="0" customWidth="1"/>
    <col min="31" max="31" width="6.8515625" style="0" customWidth="1"/>
    <col min="32" max="32" width="7.28125" style="0" customWidth="1"/>
  </cols>
  <sheetData>
    <row r="1" ht="12.75" collapsed="1">
      <c r="A1" t="s">
        <v>172</v>
      </c>
    </row>
    <row r="2" spans="2:4" ht="15.75">
      <c r="B2" s="1" t="s">
        <v>42</v>
      </c>
      <c r="D2" s="1" t="s">
        <v>42</v>
      </c>
    </row>
    <row r="4" spans="2:32" ht="12.75">
      <c r="B4" s="146"/>
      <c r="C4" s="146"/>
      <c r="D4" s="146"/>
      <c r="E4" s="146"/>
      <c r="F4" s="146"/>
      <c r="G4" s="69" t="s">
        <v>0</v>
      </c>
      <c r="H4" s="70" t="s">
        <v>0</v>
      </c>
      <c r="I4" s="70" t="s">
        <v>0</v>
      </c>
      <c r="J4" s="71" t="s">
        <v>0</v>
      </c>
      <c r="K4" s="72"/>
      <c r="L4" s="73" t="s">
        <v>0</v>
      </c>
      <c r="M4" s="73" t="s">
        <v>0</v>
      </c>
      <c r="N4" s="73" t="s">
        <v>0</v>
      </c>
      <c r="O4" s="73" t="s">
        <v>0</v>
      </c>
      <c r="P4" s="73" t="s">
        <v>0</v>
      </c>
      <c r="Q4" s="73" t="s">
        <v>0</v>
      </c>
      <c r="R4" s="72"/>
      <c r="S4" s="73" t="s">
        <v>0</v>
      </c>
      <c r="T4" s="73" t="s">
        <v>0</v>
      </c>
      <c r="U4" s="73" t="s">
        <v>0</v>
      </c>
      <c r="V4" s="73" t="s">
        <v>0</v>
      </c>
      <c r="W4" s="73" t="s">
        <v>0</v>
      </c>
      <c r="X4" s="73" t="s">
        <v>0</v>
      </c>
      <c r="Y4" s="73" t="s">
        <v>0</v>
      </c>
      <c r="Z4" s="73" t="s">
        <v>0</v>
      </c>
      <c r="AA4" s="73" t="s">
        <v>0</v>
      </c>
      <c r="AB4" s="73" t="s">
        <v>0</v>
      </c>
      <c r="AC4" s="72"/>
      <c r="AD4" s="69" t="s">
        <v>0</v>
      </c>
      <c r="AE4" s="70" t="s">
        <v>0</v>
      </c>
      <c r="AF4" s="4" t="s">
        <v>0</v>
      </c>
    </row>
    <row r="5" spans="2:32" ht="22.5">
      <c r="B5" s="146"/>
      <c r="C5" s="146"/>
      <c r="D5" s="146"/>
      <c r="E5" s="146"/>
      <c r="F5" s="146"/>
      <c r="G5" s="5" t="s">
        <v>1</v>
      </c>
      <c r="H5" s="6" t="s">
        <v>1</v>
      </c>
      <c r="I5" s="6"/>
      <c r="J5" s="7" t="s">
        <v>1</v>
      </c>
      <c r="K5" s="74"/>
      <c r="L5" s="147" t="s">
        <v>2</v>
      </c>
      <c r="M5" s="147"/>
      <c r="N5" s="147"/>
      <c r="O5" s="147"/>
      <c r="P5" s="147"/>
      <c r="Q5" s="147"/>
      <c r="R5" s="74"/>
      <c r="S5" s="147" t="s">
        <v>3</v>
      </c>
      <c r="T5" s="147"/>
      <c r="U5" s="147"/>
      <c r="V5" s="147"/>
      <c r="W5" s="147"/>
      <c r="X5" s="147"/>
      <c r="Y5" s="147"/>
      <c r="Z5" s="147"/>
      <c r="AA5" s="147"/>
      <c r="AB5" s="147"/>
      <c r="AC5" s="75"/>
      <c r="AD5" s="5"/>
      <c r="AE5" s="6"/>
      <c r="AF5" s="8"/>
    </row>
    <row r="6" spans="2:32" ht="24">
      <c r="B6" s="148"/>
      <c r="C6" s="149"/>
      <c r="D6" s="149" t="s">
        <v>4</v>
      </c>
      <c r="E6" s="150"/>
      <c r="F6" s="151" t="s">
        <v>5</v>
      </c>
      <c r="G6" s="5" t="s">
        <v>6</v>
      </c>
      <c r="H6" s="6" t="s">
        <v>6</v>
      </c>
      <c r="I6" s="6" t="s">
        <v>6</v>
      </c>
      <c r="J6" s="7" t="s">
        <v>6</v>
      </c>
      <c r="K6" s="74"/>
      <c r="L6" s="147"/>
      <c r="M6" s="147"/>
      <c r="N6" s="147"/>
      <c r="O6" s="147"/>
      <c r="P6" s="147"/>
      <c r="Q6" s="147"/>
      <c r="R6" s="74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75"/>
      <c r="AD6" s="5" t="s">
        <v>6</v>
      </c>
      <c r="AE6" s="6" t="s">
        <v>6</v>
      </c>
      <c r="AF6" s="8" t="s">
        <v>6</v>
      </c>
    </row>
    <row r="7" spans="2:32" ht="12.75">
      <c r="B7" s="148"/>
      <c r="C7" s="149"/>
      <c r="D7" s="149"/>
      <c r="E7" s="150"/>
      <c r="F7" s="151"/>
      <c r="G7" s="5" t="s">
        <v>7</v>
      </c>
      <c r="H7" s="6" t="s">
        <v>7</v>
      </c>
      <c r="I7" s="6" t="s">
        <v>7</v>
      </c>
      <c r="J7" s="7" t="s">
        <v>7</v>
      </c>
      <c r="K7" s="74"/>
      <c r="L7" s="152" t="s">
        <v>8</v>
      </c>
      <c r="M7" s="152" t="s">
        <v>10</v>
      </c>
      <c r="N7" s="152" t="s">
        <v>11</v>
      </c>
      <c r="O7" s="152" t="s">
        <v>12</v>
      </c>
      <c r="P7" s="152" t="s">
        <v>13</v>
      </c>
      <c r="Q7" s="152" t="s">
        <v>14</v>
      </c>
      <c r="R7" s="74"/>
      <c r="S7" s="152" t="s">
        <v>9</v>
      </c>
      <c r="T7" s="152" t="s">
        <v>15</v>
      </c>
      <c r="U7" s="152" t="s">
        <v>16</v>
      </c>
      <c r="V7" s="152" t="s">
        <v>17</v>
      </c>
      <c r="W7" s="152" t="s">
        <v>18</v>
      </c>
      <c r="X7" s="152" t="s">
        <v>19</v>
      </c>
      <c r="Y7" s="152" t="s">
        <v>20</v>
      </c>
      <c r="Z7" s="152" t="s">
        <v>21</v>
      </c>
      <c r="AA7" s="152" t="s">
        <v>22</v>
      </c>
      <c r="AB7" s="152" t="s">
        <v>14</v>
      </c>
      <c r="AC7" s="75"/>
      <c r="AD7" s="5" t="s">
        <v>7</v>
      </c>
      <c r="AE7" s="6" t="s">
        <v>7</v>
      </c>
      <c r="AF7" s="8" t="s">
        <v>7</v>
      </c>
    </row>
    <row r="8" spans="2:32" ht="12.75">
      <c r="B8" s="148"/>
      <c r="C8" s="149"/>
      <c r="D8" s="149"/>
      <c r="E8" s="150"/>
      <c r="F8" s="151"/>
      <c r="G8" s="9">
        <v>2015</v>
      </c>
      <c r="H8" s="10">
        <v>2016</v>
      </c>
      <c r="I8" s="10">
        <v>2017</v>
      </c>
      <c r="J8" s="11">
        <v>2017</v>
      </c>
      <c r="K8" s="74"/>
      <c r="L8" s="152"/>
      <c r="M8" s="152"/>
      <c r="N8" s="152"/>
      <c r="O8" s="152"/>
      <c r="P8" s="152"/>
      <c r="Q8" s="152"/>
      <c r="R8" s="74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75"/>
      <c r="AD8" s="9">
        <v>2018</v>
      </c>
      <c r="AE8" s="10">
        <v>2019</v>
      </c>
      <c r="AF8" s="12">
        <v>2020</v>
      </c>
    </row>
    <row r="9" spans="2:32" ht="12.75">
      <c r="B9" s="107">
        <v>1</v>
      </c>
      <c r="C9" s="108">
        <v>2</v>
      </c>
      <c r="D9" s="158" t="s">
        <v>43</v>
      </c>
      <c r="E9" s="158"/>
      <c r="F9" s="158"/>
      <c r="G9" s="109">
        <v>267652</v>
      </c>
      <c r="H9" s="109">
        <v>304664</v>
      </c>
      <c r="I9" s="109">
        <v>277102</v>
      </c>
      <c r="J9" s="110">
        <v>257920</v>
      </c>
      <c r="K9" s="74"/>
      <c r="L9" s="111">
        <v>79821</v>
      </c>
      <c r="M9" s="111">
        <v>27897</v>
      </c>
      <c r="N9" s="111">
        <v>153790</v>
      </c>
      <c r="O9" s="111"/>
      <c r="P9" s="111"/>
      <c r="Q9" s="111">
        <f aca="true" t="shared" si="0" ref="Q9:Q23">SUM(L9:P9)</f>
        <v>261508</v>
      </c>
      <c r="R9" s="74"/>
      <c r="S9" s="111">
        <v>3000</v>
      </c>
      <c r="T9" s="111"/>
      <c r="U9" s="111"/>
      <c r="V9" s="111"/>
      <c r="W9" s="111"/>
      <c r="X9" s="111">
        <v>20000</v>
      </c>
      <c r="Y9" s="111">
        <v>9800</v>
      </c>
      <c r="Z9" s="111"/>
      <c r="AA9" s="111"/>
      <c r="AB9" s="111">
        <f aca="true" t="shared" si="1" ref="AB9:AB23">SUM(S9:AA9)</f>
        <v>32800</v>
      </c>
      <c r="AC9" s="75"/>
      <c r="AD9" s="112">
        <f aca="true" t="shared" si="2" ref="AD9:AD23">Q9+AB9</f>
        <v>294308</v>
      </c>
      <c r="AE9" s="113">
        <v>263390</v>
      </c>
      <c r="AF9" s="103">
        <v>265043</v>
      </c>
    </row>
    <row r="10" spans="2:32" ht="12.75">
      <c r="B10" s="107">
        <v>2</v>
      </c>
      <c r="C10" s="114">
        <v>1</v>
      </c>
      <c r="D10" s="157" t="s">
        <v>44</v>
      </c>
      <c r="E10" s="157"/>
      <c r="F10" s="157"/>
      <c r="G10" s="115">
        <v>3806</v>
      </c>
      <c r="H10" s="115">
        <v>3401</v>
      </c>
      <c r="I10" s="115">
        <v>3160</v>
      </c>
      <c r="J10" s="116">
        <v>3132</v>
      </c>
      <c r="K10" s="74"/>
      <c r="L10" s="117"/>
      <c r="M10" s="117"/>
      <c r="N10" s="117">
        <v>3147</v>
      </c>
      <c r="O10" s="117"/>
      <c r="P10" s="117"/>
      <c r="Q10" s="117">
        <f t="shared" si="0"/>
        <v>3147</v>
      </c>
      <c r="R10" s="74"/>
      <c r="S10" s="117"/>
      <c r="T10" s="117"/>
      <c r="U10" s="117"/>
      <c r="V10" s="117"/>
      <c r="W10" s="117"/>
      <c r="X10" s="117"/>
      <c r="Y10" s="117"/>
      <c r="Z10" s="117"/>
      <c r="AA10" s="117"/>
      <c r="AB10" s="117">
        <f t="shared" si="1"/>
        <v>0</v>
      </c>
      <c r="AC10" s="75"/>
      <c r="AD10" s="118">
        <f t="shared" si="2"/>
        <v>3147</v>
      </c>
      <c r="AE10" s="119">
        <v>3147</v>
      </c>
      <c r="AF10" s="104">
        <v>3147</v>
      </c>
    </row>
    <row r="11" spans="2:32" ht="12.75">
      <c r="B11" s="107">
        <v>3</v>
      </c>
      <c r="C11" s="120"/>
      <c r="D11" s="121" t="s">
        <v>38</v>
      </c>
      <c r="E11" s="159" t="s">
        <v>39</v>
      </c>
      <c r="F11" s="159"/>
      <c r="G11" s="122"/>
      <c r="H11" s="122"/>
      <c r="I11" s="122">
        <v>3160</v>
      </c>
      <c r="J11" s="123"/>
      <c r="K11" s="74"/>
      <c r="L11" s="124"/>
      <c r="M11" s="124"/>
      <c r="N11" s="124">
        <v>3147</v>
      </c>
      <c r="O11" s="124"/>
      <c r="P11" s="124"/>
      <c r="Q11" s="124">
        <f t="shared" si="0"/>
        <v>3147</v>
      </c>
      <c r="R11" s="74"/>
      <c r="S11" s="124"/>
      <c r="T11" s="124"/>
      <c r="U11" s="124"/>
      <c r="V11" s="124"/>
      <c r="W11" s="124"/>
      <c r="X11" s="124"/>
      <c r="Y11" s="124"/>
      <c r="Z11" s="124"/>
      <c r="AA11" s="124"/>
      <c r="AB11" s="124">
        <f t="shared" si="1"/>
        <v>0</v>
      </c>
      <c r="AC11" s="74"/>
      <c r="AD11" s="125">
        <f t="shared" si="2"/>
        <v>3147</v>
      </c>
      <c r="AE11" s="126"/>
      <c r="AF11" s="106"/>
    </row>
    <row r="12" spans="2:32" ht="23.25" customHeight="1">
      <c r="B12" s="107">
        <v>4</v>
      </c>
      <c r="C12" s="114">
        <v>2</v>
      </c>
      <c r="D12" s="157" t="s">
        <v>45</v>
      </c>
      <c r="E12" s="157"/>
      <c r="F12" s="157"/>
      <c r="G12" s="115">
        <v>9024</v>
      </c>
      <c r="H12" s="115">
        <v>16922</v>
      </c>
      <c r="I12" s="115">
        <v>12104</v>
      </c>
      <c r="J12" s="116">
        <v>11204</v>
      </c>
      <c r="K12" s="74"/>
      <c r="L12" s="117"/>
      <c r="M12" s="117"/>
      <c r="N12" s="117"/>
      <c r="O12" s="117"/>
      <c r="P12" s="117"/>
      <c r="Q12" s="117">
        <f t="shared" si="0"/>
        <v>0</v>
      </c>
      <c r="R12" s="74"/>
      <c r="S12" s="117"/>
      <c r="T12" s="117"/>
      <c r="U12" s="117"/>
      <c r="V12" s="117"/>
      <c r="W12" s="117"/>
      <c r="X12" s="117"/>
      <c r="Y12" s="117"/>
      <c r="Z12" s="117"/>
      <c r="AA12" s="117"/>
      <c r="AB12" s="117">
        <f t="shared" si="1"/>
        <v>0</v>
      </c>
      <c r="AC12" s="75"/>
      <c r="AD12" s="118">
        <f t="shared" si="2"/>
        <v>0</v>
      </c>
      <c r="AE12" s="119"/>
      <c r="AF12" s="104"/>
    </row>
    <row r="13" spans="2:32" ht="21" customHeight="1">
      <c r="B13" s="107">
        <v>5</v>
      </c>
      <c r="C13" s="120"/>
      <c r="D13" s="121" t="s">
        <v>46</v>
      </c>
      <c r="E13" s="159" t="s">
        <v>47</v>
      </c>
      <c r="F13" s="159"/>
      <c r="G13" s="122"/>
      <c r="H13" s="122"/>
      <c r="I13" s="122">
        <v>12104</v>
      </c>
      <c r="J13" s="123"/>
      <c r="K13" s="74"/>
      <c r="L13" s="124"/>
      <c r="M13" s="124"/>
      <c r="N13" s="124"/>
      <c r="O13" s="124"/>
      <c r="P13" s="124"/>
      <c r="Q13" s="124">
        <f t="shared" si="0"/>
        <v>0</v>
      </c>
      <c r="R13" s="74"/>
      <c r="S13" s="124"/>
      <c r="T13" s="124"/>
      <c r="U13" s="124"/>
      <c r="V13" s="124"/>
      <c r="W13" s="124"/>
      <c r="X13" s="124"/>
      <c r="Y13" s="124"/>
      <c r="Z13" s="124"/>
      <c r="AA13" s="124"/>
      <c r="AB13" s="124">
        <f t="shared" si="1"/>
        <v>0</v>
      </c>
      <c r="AC13" s="74"/>
      <c r="AD13" s="125">
        <f t="shared" si="2"/>
        <v>0</v>
      </c>
      <c r="AE13" s="126"/>
      <c r="AF13" s="106"/>
    </row>
    <row r="14" spans="2:32" ht="12.75">
      <c r="B14" s="107">
        <v>6</v>
      </c>
      <c r="C14" s="114">
        <v>3</v>
      </c>
      <c r="D14" s="157" t="s">
        <v>48</v>
      </c>
      <c r="E14" s="157"/>
      <c r="F14" s="157"/>
      <c r="G14" s="115"/>
      <c r="H14" s="115"/>
      <c r="I14" s="115"/>
      <c r="J14" s="116"/>
      <c r="K14" s="74"/>
      <c r="L14" s="117"/>
      <c r="M14" s="117"/>
      <c r="N14" s="117"/>
      <c r="O14" s="117"/>
      <c r="P14" s="117"/>
      <c r="Q14" s="117">
        <f t="shared" si="0"/>
        <v>0</v>
      </c>
      <c r="R14" s="74"/>
      <c r="S14" s="117"/>
      <c r="T14" s="117"/>
      <c r="U14" s="117"/>
      <c r="V14" s="117"/>
      <c r="W14" s="117"/>
      <c r="X14" s="117"/>
      <c r="Y14" s="117"/>
      <c r="Z14" s="117"/>
      <c r="AA14" s="117"/>
      <c r="AB14" s="117">
        <f t="shared" si="1"/>
        <v>0</v>
      </c>
      <c r="AC14" s="75"/>
      <c r="AD14" s="118">
        <f t="shared" si="2"/>
        <v>0</v>
      </c>
      <c r="AE14" s="119"/>
      <c r="AF14" s="104"/>
    </row>
    <row r="15" spans="2:32" ht="12.75">
      <c r="B15" s="107">
        <v>7</v>
      </c>
      <c r="C15" s="120"/>
      <c r="D15" s="121" t="s">
        <v>27</v>
      </c>
      <c r="E15" s="159" t="s">
        <v>28</v>
      </c>
      <c r="F15" s="159"/>
      <c r="G15" s="122"/>
      <c r="H15" s="122"/>
      <c r="I15" s="122"/>
      <c r="J15" s="123"/>
      <c r="K15" s="74"/>
      <c r="L15" s="124"/>
      <c r="M15" s="124"/>
      <c r="N15" s="124"/>
      <c r="O15" s="124"/>
      <c r="P15" s="124"/>
      <c r="Q15" s="124">
        <f t="shared" si="0"/>
        <v>0</v>
      </c>
      <c r="R15" s="74"/>
      <c r="S15" s="124"/>
      <c r="T15" s="124"/>
      <c r="U15" s="124"/>
      <c r="V15" s="124"/>
      <c r="W15" s="124"/>
      <c r="X15" s="124"/>
      <c r="Y15" s="124"/>
      <c r="Z15" s="124"/>
      <c r="AA15" s="124"/>
      <c r="AB15" s="124">
        <f t="shared" si="1"/>
        <v>0</v>
      </c>
      <c r="AC15" s="74"/>
      <c r="AD15" s="125">
        <f t="shared" si="2"/>
        <v>0</v>
      </c>
      <c r="AE15" s="126"/>
      <c r="AF15" s="106"/>
    </row>
    <row r="16" spans="2:32" ht="24.75" customHeight="1">
      <c r="B16" s="107">
        <v>8</v>
      </c>
      <c r="C16" s="114">
        <v>4</v>
      </c>
      <c r="D16" s="157" t="s">
        <v>49</v>
      </c>
      <c r="E16" s="157"/>
      <c r="F16" s="157"/>
      <c r="G16" s="115">
        <v>233797</v>
      </c>
      <c r="H16" s="115">
        <v>271160</v>
      </c>
      <c r="I16" s="115">
        <v>247182</v>
      </c>
      <c r="J16" s="116">
        <v>234062</v>
      </c>
      <c r="K16" s="74"/>
      <c r="L16" s="117">
        <v>79821</v>
      </c>
      <c r="M16" s="117">
        <v>27897</v>
      </c>
      <c r="N16" s="117">
        <v>137144</v>
      </c>
      <c r="O16" s="117"/>
      <c r="P16" s="117"/>
      <c r="Q16" s="117">
        <f t="shared" si="0"/>
        <v>244862</v>
      </c>
      <c r="R16" s="74"/>
      <c r="S16" s="117"/>
      <c r="T16" s="117"/>
      <c r="U16" s="117"/>
      <c r="V16" s="117"/>
      <c r="W16" s="117"/>
      <c r="X16" s="117">
        <v>20000</v>
      </c>
      <c r="Y16" s="117"/>
      <c r="Z16" s="117"/>
      <c r="AA16" s="117"/>
      <c r="AB16" s="117">
        <f t="shared" si="1"/>
        <v>20000</v>
      </c>
      <c r="AC16" s="75"/>
      <c r="AD16" s="118">
        <f t="shared" si="2"/>
        <v>264862</v>
      </c>
      <c r="AE16" s="119">
        <v>246244</v>
      </c>
      <c r="AF16" s="104">
        <v>247897</v>
      </c>
    </row>
    <row r="17" spans="2:32" ht="12.75">
      <c r="B17" s="107">
        <v>9</v>
      </c>
      <c r="C17" s="120"/>
      <c r="D17" s="121" t="s">
        <v>50</v>
      </c>
      <c r="E17" s="159" t="s">
        <v>51</v>
      </c>
      <c r="F17" s="159"/>
      <c r="G17" s="122"/>
      <c r="H17" s="122"/>
      <c r="I17" s="122">
        <v>247182</v>
      </c>
      <c r="J17" s="123"/>
      <c r="K17" s="74"/>
      <c r="L17" s="124">
        <v>79821</v>
      </c>
      <c r="M17" s="124">
        <v>27897</v>
      </c>
      <c r="N17" s="124">
        <v>137144</v>
      </c>
      <c r="O17" s="124"/>
      <c r="P17" s="124"/>
      <c r="Q17" s="124">
        <f t="shared" si="0"/>
        <v>244862</v>
      </c>
      <c r="R17" s="74"/>
      <c r="S17" s="124"/>
      <c r="T17" s="124"/>
      <c r="U17" s="124"/>
      <c r="V17" s="124"/>
      <c r="W17" s="124"/>
      <c r="X17" s="124">
        <v>20000</v>
      </c>
      <c r="Y17" s="124"/>
      <c r="Z17" s="124"/>
      <c r="AA17" s="124"/>
      <c r="AB17" s="124">
        <f t="shared" si="1"/>
        <v>20000</v>
      </c>
      <c r="AC17" s="74"/>
      <c r="AD17" s="125">
        <f t="shared" si="2"/>
        <v>264862</v>
      </c>
      <c r="AE17" s="126"/>
      <c r="AF17" s="106"/>
    </row>
    <row r="18" spans="2:32" ht="12.75">
      <c r="B18" s="107">
        <v>10</v>
      </c>
      <c r="C18" s="114">
        <v>5</v>
      </c>
      <c r="D18" s="157" t="s">
        <v>52</v>
      </c>
      <c r="E18" s="157"/>
      <c r="F18" s="157"/>
      <c r="G18" s="115">
        <v>2236</v>
      </c>
      <c r="H18" s="115">
        <v>2456</v>
      </c>
      <c r="I18" s="115">
        <v>4000</v>
      </c>
      <c r="J18" s="116">
        <v>2600</v>
      </c>
      <c r="K18" s="74"/>
      <c r="L18" s="117"/>
      <c r="M18" s="117"/>
      <c r="N18" s="117">
        <v>2500</v>
      </c>
      <c r="O18" s="117"/>
      <c r="P18" s="117"/>
      <c r="Q18" s="117">
        <f t="shared" si="0"/>
        <v>2500</v>
      </c>
      <c r="R18" s="74"/>
      <c r="S18" s="117"/>
      <c r="T18" s="117"/>
      <c r="U18" s="117"/>
      <c r="V18" s="117"/>
      <c r="W18" s="117"/>
      <c r="X18" s="117"/>
      <c r="Y18" s="117"/>
      <c r="Z18" s="117"/>
      <c r="AA18" s="117"/>
      <c r="AB18" s="117">
        <f t="shared" si="1"/>
        <v>0</v>
      </c>
      <c r="AC18" s="75"/>
      <c r="AD18" s="118">
        <f t="shared" si="2"/>
        <v>2500</v>
      </c>
      <c r="AE18" s="119">
        <v>3000</v>
      </c>
      <c r="AF18" s="104">
        <v>3000</v>
      </c>
    </row>
    <row r="19" spans="2:32" ht="22.5" customHeight="1">
      <c r="B19" s="107">
        <v>11</v>
      </c>
      <c r="C19" s="120"/>
      <c r="D19" s="121" t="s">
        <v>53</v>
      </c>
      <c r="E19" s="159" t="s">
        <v>54</v>
      </c>
      <c r="F19" s="159"/>
      <c r="G19" s="122"/>
      <c r="H19" s="122"/>
      <c r="I19" s="122">
        <v>4000</v>
      </c>
      <c r="J19" s="123"/>
      <c r="K19" s="74"/>
      <c r="L19" s="124"/>
      <c r="M19" s="124"/>
      <c r="N19" s="124">
        <v>2500</v>
      </c>
      <c r="O19" s="124"/>
      <c r="P19" s="124"/>
      <c r="Q19" s="124">
        <f t="shared" si="0"/>
        <v>2500</v>
      </c>
      <c r="R19" s="74"/>
      <c r="S19" s="124"/>
      <c r="T19" s="124"/>
      <c r="U19" s="124"/>
      <c r="V19" s="124"/>
      <c r="W19" s="124"/>
      <c r="X19" s="124"/>
      <c r="Y19" s="124"/>
      <c r="Z19" s="124"/>
      <c r="AA19" s="124"/>
      <c r="AB19" s="124">
        <f t="shared" si="1"/>
        <v>0</v>
      </c>
      <c r="AC19" s="74"/>
      <c r="AD19" s="125">
        <f t="shared" si="2"/>
        <v>2500</v>
      </c>
      <c r="AE19" s="126"/>
      <c r="AF19" s="106"/>
    </row>
    <row r="20" spans="2:32" ht="12.75">
      <c r="B20" s="107">
        <v>12</v>
      </c>
      <c r="C20" s="114">
        <v>6</v>
      </c>
      <c r="D20" s="157" t="s">
        <v>55</v>
      </c>
      <c r="E20" s="157"/>
      <c r="F20" s="157"/>
      <c r="G20" s="115">
        <v>17820</v>
      </c>
      <c r="H20" s="115">
        <v>9595</v>
      </c>
      <c r="I20" s="115">
        <v>9106</v>
      </c>
      <c r="J20" s="116">
        <v>6042</v>
      </c>
      <c r="K20" s="74"/>
      <c r="L20" s="117"/>
      <c r="M20" s="117"/>
      <c r="N20" s="117">
        <v>9669</v>
      </c>
      <c r="O20" s="117"/>
      <c r="P20" s="117"/>
      <c r="Q20" s="117">
        <f t="shared" si="0"/>
        <v>9669</v>
      </c>
      <c r="R20" s="74"/>
      <c r="S20" s="117">
        <v>3000</v>
      </c>
      <c r="T20" s="117"/>
      <c r="U20" s="117"/>
      <c r="V20" s="117"/>
      <c r="W20" s="117"/>
      <c r="X20" s="117"/>
      <c r="Y20" s="117">
        <v>9800</v>
      </c>
      <c r="Z20" s="117"/>
      <c r="AA20" s="117"/>
      <c r="AB20" s="117">
        <f t="shared" si="1"/>
        <v>12800</v>
      </c>
      <c r="AC20" s="75"/>
      <c r="AD20" s="118">
        <f t="shared" si="2"/>
        <v>22469</v>
      </c>
      <c r="AE20" s="119">
        <v>9669</v>
      </c>
      <c r="AF20" s="104">
        <v>9669</v>
      </c>
    </row>
    <row r="21" spans="2:32" ht="12.75">
      <c r="B21" s="107">
        <v>13</v>
      </c>
      <c r="C21" s="120"/>
      <c r="D21" s="121" t="s">
        <v>27</v>
      </c>
      <c r="E21" s="159" t="s">
        <v>28</v>
      </c>
      <c r="F21" s="159"/>
      <c r="G21" s="122"/>
      <c r="H21" s="122"/>
      <c r="I21" s="122">
        <v>9106</v>
      </c>
      <c r="J21" s="123"/>
      <c r="K21" s="74"/>
      <c r="L21" s="124"/>
      <c r="M21" s="124"/>
      <c r="N21" s="124">
        <v>9669</v>
      </c>
      <c r="O21" s="124"/>
      <c r="P21" s="124"/>
      <c r="Q21" s="124">
        <f t="shared" si="0"/>
        <v>9669</v>
      </c>
      <c r="R21" s="74"/>
      <c r="S21" s="124">
        <v>3000</v>
      </c>
      <c r="T21" s="124"/>
      <c r="U21" s="124"/>
      <c r="V21" s="124"/>
      <c r="W21" s="124"/>
      <c r="X21" s="124"/>
      <c r="Y21" s="124">
        <v>9800</v>
      </c>
      <c r="Z21" s="124"/>
      <c r="AA21" s="124"/>
      <c r="AB21" s="124">
        <f t="shared" si="1"/>
        <v>12800</v>
      </c>
      <c r="AC21" s="74"/>
      <c r="AD21" s="125">
        <f t="shared" si="2"/>
        <v>22469</v>
      </c>
      <c r="AE21" s="126"/>
      <c r="AF21" s="106"/>
    </row>
    <row r="22" spans="2:32" ht="12.75">
      <c r="B22" s="107">
        <v>14</v>
      </c>
      <c r="C22" s="114">
        <v>7</v>
      </c>
      <c r="D22" s="157" t="s">
        <v>56</v>
      </c>
      <c r="E22" s="157"/>
      <c r="F22" s="157"/>
      <c r="G22" s="115">
        <v>969</v>
      </c>
      <c r="H22" s="115">
        <v>1130</v>
      </c>
      <c r="I22" s="115">
        <v>1550</v>
      </c>
      <c r="J22" s="116">
        <v>880</v>
      </c>
      <c r="K22" s="74"/>
      <c r="L22" s="117"/>
      <c r="M22" s="117"/>
      <c r="N22" s="117">
        <v>1330</v>
      </c>
      <c r="O22" s="117"/>
      <c r="P22" s="117"/>
      <c r="Q22" s="117">
        <f t="shared" si="0"/>
        <v>1330</v>
      </c>
      <c r="R22" s="74"/>
      <c r="S22" s="117"/>
      <c r="T22" s="117"/>
      <c r="U22" s="117"/>
      <c r="V22" s="117"/>
      <c r="W22" s="117"/>
      <c r="X22" s="117"/>
      <c r="Y22" s="117"/>
      <c r="Z22" s="117"/>
      <c r="AA22" s="117"/>
      <c r="AB22" s="117">
        <f t="shared" si="1"/>
        <v>0</v>
      </c>
      <c r="AC22" s="75"/>
      <c r="AD22" s="118">
        <f t="shared" si="2"/>
        <v>1330</v>
      </c>
      <c r="AE22" s="119">
        <v>1330</v>
      </c>
      <c r="AF22" s="104">
        <v>1330</v>
      </c>
    </row>
    <row r="23" spans="2:32" ht="12.75">
      <c r="B23" s="107">
        <v>15</v>
      </c>
      <c r="C23" s="120"/>
      <c r="D23" s="121" t="s">
        <v>27</v>
      </c>
      <c r="E23" s="159" t="s">
        <v>28</v>
      </c>
      <c r="F23" s="159"/>
      <c r="G23" s="122"/>
      <c r="H23" s="122"/>
      <c r="I23" s="122">
        <v>1550</v>
      </c>
      <c r="J23" s="123"/>
      <c r="K23" s="74"/>
      <c r="L23" s="124"/>
      <c r="M23" s="124"/>
      <c r="N23" s="124">
        <v>1330</v>
      </c>
      <c r="O23" s="124"/>
      <c r="P23" s="124"/>
      <c r="Q23" s="124">
        <f t="shared" si="0"/>
        <v>1330</v>
      </c>
      <c r="R23" s="74"/>
      <c r="S23" s="124"/>
      <c r="T23" s="124"/>
      <c r="U23" s="124"/>
      <c r="V23" s="124"/>
      <c r="W23" s="124"/>
      <c r="X23" s="124"/>
      <c r="Y23" s="124"/>
      <c r="Z23" s="124"/>
      <c r="AA23" s="124"/>
      <c r="AB23" s="124">
        <f t="shared" si="1"/>
        <v>0</v>
      </c>
      <c r="AC23" s="74"/>
      <c r="AD23" s="125">
        <f t="shared" si="2"/>
        <v>1330</v>
      </c>
      <c r="AE23" s="126"/>
      <c r="AF23" s="106"/>
    </row>
    <row r="24" spans="2:32" ht="12.75">
      <c r="B24" s="20"/>
      <c r="C24" s="20"/>
      <c r="D24" s="20"/>
      <c r="E24" s="20"/>
      <c r="F24" s="20"/>
      <c r="G24" s="20"/>
      <c r="H24" s="20"/>
      <c r="I24" s="20"/>
      <c r="J24" s="20"/>
      <c r="K24" s="3"/>
      <c r="L24" s="20"/>
      <c r="M24" s="20"/>
      <c r="N24" s="20"/>
      <c r="O24" s="20"/>
      <c r="P24" s="20"/>
      <c r="Q24" s="20"/>
      <c r="R24" s="3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"/>
      <c r="AD24" s="20"/>
      <c r="AE24" s="20"/>
      <c r="AF24" s="20"/>
    </row>
  </sheetData>
  <sheetProtection/>
  <mergeCells count="39">
    <mergeCell ref="E19:F19"/>
    <mergeCell ref="D20:F20"/>
    <mergeCell ref="E21:F21"/>
    <mergeCell ref="D22:F22"/>
    <mergeCell ref="E23:F23"/>
    <mergeCell ref="E13:F13"/>
    <mergeCell ref="D14:F14"/>
    <mergeCell ref="E15:F15"/>
    <mergeCell ref="D16:F16"/>
    <mergeCell ref="E17:F17"/>
    <mergeCell ref="D18:F18"/>
    <mergeCell ref="AA7:AA8"/>
    <mergeCell ref="AB7:AB8"/>
    <mergeCell ref="D9:F9"/>
    <mergeCell ref="D10:F10"/>
    <mergeCell ref="E11:F11"/>
    <mergeCell ref="D12:F12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0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6"/>
  <sheetViews>
    <sheetView zoomScale="88" zoomScaleNormal="88" zoomScalePageLayoutView="0" workbookViewId="0" topLeftCell="B1">
      <selection activeCell="A1" sqref="A1"/>
    </sheetView>
  </sheetViews>
  <sheetFormatPr defaultColWidth="9.140625" defaultRowHeight="12.75"/>
  <cols>
    <col min="1" max="1" width="9.140625" style="0" hidden="1" customWidth="1"/>
    <col min="2" max="2" width="3.00390625" style="0" customWidth="1"/>
    <col min="3" max="3" width="49.57421875" style="0" customWidth="1"/>
    <col min="4" max="7" width="16.28125" style="0" customWidth="1"/>
  </cols>
  <sheetData>
    <row r="1" spans="1:7" ht="12.75" collapsed="1">
      <c r="A1" t="s">
        <v>172</v>
      </c>
      <c r="B1" s="2"/>
      <c r="C1" s="2"/>
      <c r="D1" s="2"/>
      <c r="E1" s="2"/>
      <c r="F1" s="2"/>
      <c r="G1" s="2"/>
    </row>
    <row r="2" spans="1:8" ht="12.75">
      <c r="A2" s="2"/>
      <c r="B2" s="179" t="s">
        <v>135</v>
      </c>
      <c r="C2" s="180"/>
      <c r="D2" s="181" t="s">
        <v>136</v>
      </c>
      <c r="E2" s="181" t="s">
        <v>137</v>
      </c>
      <c r="F2" s="181" t="s">
        <v>169</v>
      </c>
      <c r="G2" s="181" t="s">
        <v>170</v>
      </c>
      <c r="H2" s="2"/>
    </row>
    <row r="3" spans="1:8" ht="12.75">
      <c r="A3" s="2"/>
      <c r="B3" s="179"/>
      <c r="C3" s="180"/>
      <c r="D3" s="163"/>
      <c r="E3" s="163"/>
      <c r="F3" s="163"/>
      <c r="G3" s="163"/>
      <c r="H3" s="2"/>
    </row>
    <row r="4" spans="1:8" ht="12.75">
      <c r="A4" s="2"/>
      <c r="B4" s="24" t="s">
        <v>144</v>
      </c>
      <c r="C4" s="25" t="s">
        <v>145</v>
      </c>
      <c r="D4" s="61">
        <v>1449935</v>
      </c>
      <c r="E4" s="27">
        <v>1420487</v>
      </c>
      <c r="F4" s="27">
        <v>1270012</v>
      </c>
      <c r="G4" s="62">
        <v>1250835</v>
      </c>
      <c r="H4" s="2"/>
    </row>
    <row r="5" spans="1:8" ht="12.75">
      <c r="A5" s="2"/>
      <c r="B5" s="29" t="s">
        <v>171</v>
      </c>
      <c r="C5" s="30" t="s">
        <v>146</v>
      </c>
      <c r="D5" s="63">
        <f>SUM(D6:D14)</f>
        <v>1449935</v>
      </c>
      <c r="E5" s="64">
        <f>SUM(E6:E14)</f>
        <v>1420487</v>
      </c>
      <c r="F5" s="64">
        <f>SUM(F6:F14)</f>
        <v>1270012</v>
      </c>
      <c r="G5" s="65">
        <f>SUM(G6:G14)</f>
        <v>1250835</v>
      </c>
      <c r="H5" s="2"/>
    </row>
    <row r="6" spans="1:8" ht="12.75">
      <c r="A6" s="2"/>
      <c r="B6" s="34">
        <f aca="true" t="shared" si="0" ref="B6:B15">B5+1</f>
        <v>3</v>
      </c>
      <c r="C6" s="66" t="s">
        <v>147</v>
      </c>
      <c r="D6" s="36">
        <v>64078</v>
      </c>
      <c r="E6" s="36">
        <v>65788</v>
      </c>
      <c r="F6" s="37">
        <v>58963</v>
      </c>
      <c r="G6" s="67">
        <v>58138</v>
      </c>
      <c r="H6" s="2"/>
    </row>
    <row r="7" spans="1:8" ht="12.75">
      <c r="A7" s="2"/>
      <c r="B7" s="34">
        <f t="shared" si="0"/>
        <v>4</v>
      </c>
      <c r="C7" s="66" t="s">
        <v>148</v>
      </c>
      <c r="D7" s="36">
        <v>277102</v>
      </c>
      <c r="E7" s="36">
        <v>294308</v>
      </c>
      <c r="F7" s="37">
        <v>263390</v>
      </c>
      <c r="G7" s="67">
        <v>265043</v>
      </c>
      <c r="H7" s="2"/>
    </row>
    <row r="8" spans="1:8" ht="12.75">
      <c r="A8" s="2"/>
      <c r="B8" s="34">
        <f t="shared" si="0"/>
        <v>5</v>
      </c>
      <c r="C8" s="66" t="s">
        <v>149</v>
      </c>
      <c r="D8" s="36">
        <v>26749</v>
      </c>
      <c r="E8" s="36">
        <v>22423</v>
      </c>
      <c r="F8" s="37">
        <v>24995</v>
      </c>
      <c r="G8" s="67">
        <v>24995</v>
      </c>
      <c r="H8" s="2"/>
    </row>
    <row r="9" spans="1:8" ht="12.75">
      <c r="A9" s="2"/>
      <c r="B9" s="34">
        <f t="shared" si="0"/>
        <v>6</v>
      </c>
      <c r="C9" s="66" t="s">
        <v>150</v>
      </c>
      <c r="D9" s="36">
        <v>184400</v>
      </c>
      <c r="E9" s="36">
        <v>173020</v>
      </c>
      <c r="F9" s="37">
        <v>110620</v>
      </c>
      <c r="G9" s="67">
        <v>110420</v>
      </c>
      <c r="H9" s="2"/>
    </row>
    <row r="10" spans="1:8" ht="12.75">
      <c r="A10" s="2"/>
      <c r="B10" s="34">
        <f t="shared" si="0"/>
        <v>7</v>
      </c>
      <c r="C10" s="66" t="s">
        <v>151</v>
      </c>
      <c r="D10" s="36">
        <v>60190</v>
      </c>
      <c r="E10" s="36">
        <v>10715</v>
      </c>
      <c r="F10" s="37">
        <v>30705</v>
      </c>
      <c r="G10" s="67">
        <v>10705</v>
      </c>
      <c r="H10" s="2"/>
    </row>
    <row r="11" spans="1:8" ht="12.75">
      <c r="A11" s="2"/>
      <c r="B11" s="34">
        <f t="shared" si="0"/>
        <v>8</v>
      </c>
      <c r="C11" s="66" t="s">
        <v>152</v>
      </c>
      <c r="D11" s="36">
        <v>26408</v>
      </c>
      <c r="E11" s="36">
        <v>26768</v>
      </c>
      <c r="F11" s="37">
        <v>27177</v>
      </c>
      <c r="G11" s="67">
        <v>27244</v>
      </c>
      <c r="H11" s="2"/>
    </row>
    <row r="12" spans="1:8" ht="12.75">
      <c r="A12" s="2"/>
      <c r="B12" s="34">
        <f t="shared" si="0"/>
        <v>9</v>
      </c>
      <c r="C12" s="66" t="s">
        <v>153</v>
      </c>
      <c r="D12" s="36">
        <v>333195</v>
      </c>
      <c r="E12" s="36">
        <v>287026</v>
      </c>
      <c r="F12" s="37">
        <v>237245</v>
      </c>
      <c r="G12" s="67">
        <v>239245</v>
      </c>
      <c r="H12" s="2"/>
    </row>
    <row r="13" spans="1:8" ht="12.75">
      <c r="A13" s="2"/>
      <c r="B13" s="34">
        <f t="shared" si="0"/>
        <v>10</v>
      </c>
      <c r="C13" s="66" t="s">
        <v>154</v>
      </c>
      <c r="D13" s="36">
        <v>15435</v>
      </c>
      <c r="E13" s="36">
        <v>14875</v>
      </c>
      <c r="F13" s="37">
        <v>13235</v>
      </c>
      <c r="G13" s="67">
        <v>13235</v>
      </c>
      <c r="H13" s="2"/>
    </row>
    <row r="14" spans="1:8" ht="12.75">
      <c r="A14" s="2"/>
      <c r="B14" s="34">
        <f t="shared" si="0"/>
        <v>11</v>
      </c>
      <c r="C14" s="66" t="s">
        <v>155</v>
      </c>
      <c r="D14" s="36">
        <v>462378</v>
      </c>
      <c r="E14" s="36">
        <v>525564</v>
      </c>
      <c r="F14" s="37">
        <v>503682</v>
      </c>
      <c r="G14" s="67">
        <v>501810</v>
      </c>
      <c r="H14" s="2"/>
    </row>
    <row r="15" spans="1:8" ht="12.75">
      <c r="A15" s="2"/>
      <c r="B15" s="40">
        <f t="shared" si="0"/>
        <v>12</v>
      </c>
      <c r="C15" s="68" t="s">
        <v>156</v>
      </c>
      <c r="D15" s="42">
        <f>D4-D5</f>
        <v>0</v>
      </c>
      <c r="E15" s="43">
        <f>E4-E5</f>
        <v>0</v>
      </c>
      <c r="F15" s="43">
        <f>F4-F5</f>
        <v>0</v>
      </c>
      <c r="G15" s="44">
        <f>G4-G5</f>
        <v>0</v>
      </c>
      <c r="H15" s="2"/>
    </row>
    <row r="16" spans="2:7" ht="12.75">
      <c r="B16" s="2"/>
      <c r="C16" s="2"/>
      <c r="D16" s="2"/>
      <c r="E16" s="2"/>
      <c r="F16" s="2"/>
      <c r="G16" s="2"/>
    </row>
  </sheetData>
  <sheetProtection/>
  <mergeCells count="5">
    <mergeCell ref="B2:C3"/>
    <mergeCell ref="D2:D3"/>
    <mergeCell ref="E2:E3"/>
    <mergeCell ref="F2:F3"/>
    <mergeCell ref="G2:G3"/>
  </mergeCells>
  <printOptions gridLines="1"/>
  <pageMargins left="0.75" right="0.75" top="1" bottom="1" header="0.5" footer="0.5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8"/>
  <sheetViews>
    <sheetView zoomScale="88" zoomScaleNormal="88" zoomScalePageLayoutView="0" workbookViewId="0" topLeftCell="B1">
      <selection activeCell="AB4" sqref="S4:AB6"/>
    </sheetView>
  </sheetViews>
  <sheetFormatPr defaultColWidth="9.140625" defaultRowHeight="12.75"/>
  <cols>
    <col min="1" max="1" width="9.140625" style="0" hidden="1" customWidth="1"/>
    <col min="2" max="2" width="0.42578125" style="0" customWidth="1"/>
    <col min="3" max="3" width="2.8515625" style="0" customWidth="1"/>
    <col min="4" max="4" width="8.7109375" style="0" customWidth="1"/>
    <col min="5" max="5" width="3.140625" style="0" customWidth="1"/>
    <col min="6" max="6" width="19.140625" style="0" customWidth="1"/>
    <col min="7" max="9" width="8.7109375" style="0" customWidth="1"/>
    <col min="10" max="10" width="8.57421875" style="0" customWidth="1"/>
    <col min="11" max="11" width="0.85546875" style="0" hidden="1" customWidth="1"/>
    <col min="12" max="12" width="6.57421875" style="0" customWidth="1"/>
    <col min="13" max="13" width="5.421875" style="0" customWidth="1"/>
    <col min="14" max="14" width="7.421875" style="0" customWidth="1"/>
    <col min="15" max="16" width="0" style="0" hidden="1" customWidth="1"/>
    <col min="17" max="17" width="8.57421875" style="0" customWidth="1"/>
    <col min="18" max="18" width="0.85546875" style="0" hidden="1" customWidth="1"/>
    <col min="19" max="27" width="0" style="0" hidden="1" customWidth="1"/>
    <col min="28" max="28" width="5.421875" style="0" customWidth="1"/>
    <col min="29" max="29" width="0.71875" style="0" hidden="1" customWidth="1"/>
    <col min="30" max="30" width="10.140625" style="0" customWidth="1"/>
    <col min="31" max="32" width="9.28125" style="0" customWidth="1"/>
  </cols>
  <sheetData>
    <row r="1" ht="12.75" collapsed="1">
      <c r="A1" t="s">
        <v>172</v>
      </c>
    </row>
    <row r="2" ht="15.75">
      <c r="B2" s="1" t="s">
        <v>57</v>
      </c>
    </row>
    <row r="4" spans="2:32" ht="12.75">
      <c r="B4" s="146"/>
      <c r="C4" s="146"/>
      <c r="D4" s="146"/>
      <c r="E4" s="146"/>
      <c r="F4" s="146"/>
      <c r="G4" s="69" t="s">
        <v>0</v>
      </c>
      <c r="H4" s="70" t="s">
        <v>0</v>
      </c>
      <c r="I4" s="70" t="s">
        <v>0</v>
      </c>
      <c r="J4" s="71" t="s">
        <v>0</v>
      </c>
      <c r="K4" s="72"/>
      <c r="L4" s="73" t="s">
        <v>0</v>
      </c>
      <c r="M4" s="73" t="s">
        <v>0</v>
      </c>
      <c r="N4" s="73" t="s">
        <v>0</v>
      </c>
      <c r="O4" s="73" t="s">
        <v>0</v>
      </c>
      <c r="P4" s="73" t="s">
        <v>0</v>
      </c>
      <c r="Q4" s="73" t="s">
        <v>0</v>
      </c>
      <c r="R4" s="72"/>
      <c r="S4" s="73" t="s">
        <v>0</v>
      </c>
      <c r="T4" s="73" t="s">
        <v>0</v>
      </c>
      <c r="U4" s="73" t="s">
        <v>0</v>
      </c>
      <c r="V4" s="73" t="s">
        <v>0</v>
      </c>
      <c r="W4" s="73" t="s">
        <v>0</v>
      </c>
      <c r="X4" s="73" t="s">
        <v>0</v>
      </c>
      <c r="Y4" s="73" t="s">
        <v>0</v>
      </c>
      <c r="Z4" s="73" t="s">
        <v>0</v>
      </c>
      <c r="AA4" s="73" t="s">
        <v>0</v>
      </c>
      <c r="AB4" s="73" t="s">
        <v>0</v>
      </c>
      <c r="AC4" s="72"/>
      <c r="AD4" s="69" t="s">
        <v>0</v>
      </c>
      <c r="AE4" s="70" t="s">
        <v>0</v>
      </c>
      <c r="AF4" s="71" t="s">
        <v>0</v>
      </c>
    </row>
    <row r="5" spans="2:32" ht="22.5">
      <c r="B5" s="146"/>
      <c r="C5" s="146"/>
      <c r="D5" s="146"/>
      <c r="E5" s="146"/>
      <c r="F5" s="146"/>
      <c r="G5" s="5" t="s">
        <v>1</v>
      </c>
      <c r="H5" s="6" t="s">
        <v>1</v>
      </c>
      <c r="I5" s="6"/>
      <c r="J5" s="7" t="s">
        <v>1</v>
      </c>
      <c r="K5" s="74"/>
      <c r="L5" s="147" t="s">
        <v>2</v>
      </c>
      <c r="M5" s="147"/>
      <c r="N5" s="147"/>
      <c r="O5" s="147"/>
      <c r="P5" s="147"/>
      <c r="Q5" s="147"/>
      <c r="R5" s="74"/>
      <c r="S5" s="147" t="s">
        <v>3</v>
      </c>
      <c r="T5" s="147"/>
      <c r="U5" s="147"/>
      <c r="V5" s="147"/>
      <c r="W5" s="147"/>
      <c r="X5" s="147"/>
      <c r="Y5" s="147"/>
      <c r="Z5" s="147"/>
      <c r="AA5" s="147"/>
      <c r="AB5" s="147"/>
      <c r="AC5" s="75"/>
      <c r="AD5" s="5"/>
      <c r="AE5" s="6"/>
      <c r="AF5" s="7"/>
    </row>
    <row r="6" spans="2:32" ht="12.75">
      <c r="B6" s="148"/>
      <c r="C6" s="149"/>
      <c r="D6" s="149" t="s">
        <v>4</v>
      </c>
      <c r="E6" s="150"/>
      <c r="F6" s="151" t="s">
        <v>5</v>
      </c>
      <c r="G6" s="5" t="s">
        <v>6</v>
      </c>
      <c r="H6" s="6" t="s">
        <v>6</v>
      </c>
      <c r="I6" s="6" t="s">
        <v>6</v>
      </c>
      <c r="J6" s="7" t="s">
        <v>6</v>
      </c>
      <c r="K6" s="74"/>
      <c r="L6" s="147"/>
      <c r="M6" s="147"/>
      <c r="N6" s="147"/>
      <c r="O6" s="147"/>
      <c r="P6" s="147"/>
      <c r="Q6" s="147"/>
      <c r="R6" s="74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75"/>
      <c r="AD6" s="5" t="s">
        <v>6</v>
      </c>
      <c r="AE6" s="6" t="s">
        <v>6</v>
      </c>
      <c r="AF6" s="7" t="s">
        <v>6</v>
      </c>
    </row>
    <row r="7" spans="2:32" ht="12.75">
      <c r="B7" s="148"/>
      <c r="C7" s="149"/>
      <c r="D7" s="149"/>
      <c r="E7" s="150"/>
      <c r="F7" s="151"/>
      <c r="G7" s="5" t="s">
        <v>7</v>
      </c>
      <c r="H7" s="6" t="s">
        <v>7</v>
      </c>
      <c r="I7" s="6" t="s">
        <v>7</v>
      </c>
      <c r="J7" s="7" t="s">
        <v>7</v>
      </c>
      <c r="K7" s="74"/>
      <c r="L7" s="152" t="s">
        <v>8</v>
      </c>
      <c r="M7" s="152" t="s">
        <v>10</v>
      </c>
      <c r="N7" s="152" t="s">
        <v>11</v>
      </c>
      <c r="O7" s="152" t="s">
        <v>12</v>
      </c>
      <c r="P7" s="152" t="s">
        <v>13</v>
      </c>
      <c r="Q7" s="152" t="s">
        <v>14</v>
      </c>
      <c r="R7" s="74"/>
      <c r="S7" s="152" t="s">
        <v>9</v>
      </c>
      <c r="T7" s="152" t="s">
        <v>15</v>
      </c>
      <c r="U7" s="152" t="s">
        <v>16</v>
      </c>
      <c r="V7" s="152" t="s">
        <v>17</v>
      </c>
      <c r="W7" s="152" t="s">
        <v>18</v>
      </c>
      <c r="X7" s="152" t="s">
        <v>19</v>
      </c>
      <c r="Y7" s="152" t="s">
        <v>20</v>
      </c>
      <c r="Z7" s="152" t="s">
        <v>21</v>
      </c>
      <c r="AA7" s="152" t="s">
        <v>22</v>
      </c>
      <c r="AB7" s="152" t="s">
        <v>14</v>
      </c>
      <c r="AC7" s="75"/>
      <c r="AD7" s="5" t="s">
        <v>7</v>
      </c>
      <c r="AE7" s="6" t="s">
        <v>7</v>
      </c>
      <c r="AF7" s="7" t="s">
        <v>7</v>
      </c>
    </row>
    <row r="8" spans="2:32" ht="12.75">
      <c r="B8" s="148"/>
      <c r="C8" s="149"/>
      <c r="D8" s="149"/>
      <c r="E8" s="150"/>
      <c r="F8" s="151"/>
      <c r="G8" s="9">
        <v>2015</v>
      </c>
      <c r="H8" s="10">
        <v>2016</v>
      </c>
      <c r="I8" s="10">
        <v>2017</v>
      </c>
      <c r="J8" s="11">
        <v>2017</v>
      </c>
      <c r="K8" s="74"/>
      <c r="L8" s="152"/>
      <c r="M8" s="152"/>
      <c r="N8" s="152"/>
      <c r="O8" s="152"/>
      <c r="P8" s="152"/>
      <c r="Q8" s="152"/>
      <c r="R8" s="74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75"/>
      <c r="AD8" s="9">
        <v>2018</v>
      </c>
      <c r="AE8" s="10">
        <v>2019</v>
      </c>
      <c r="AF8" s="11">
        <v>2020</v>
      </c>
    </row>
    <row r="9" spans="2:32" ht="12.75">
      <c r="B9" s="107">
        <v>1</v>
      </c>
      <c r="C9" s="108">
        <v>3</v>
      </c>
      <c r="D9" s="158" t="s">
        <v>58</v>
      </c>
      <c r="E9" s="158"/>
      <c r="F9" s="158"/>
      <c r="G9" s="109">
        <v>17421</v>
      </c>
      <c r="H9" s="109">
        <v>32585</v>
      </c>
      <c r="I9" s="109">
        <v>26749</v>
      </c>
      <c r="J9" s="110">
        <v>23242</v>
      </c>
      <c r="K9" s="74"/>
      <c r="L9" s="111">
        <v>8350</v>
      </c>
      <c r="M9" s="111">
        <v>265</v>
      </c>
      <c r="N9" s="111">
        <v>13808</v>
      </c>
      <c r="O9" s="111"/>
      <c r="P9" s="111"/>
      <c r="Q9" s="111">
        <f aca="true" t="shared" si="0" ref="Q9:Q27">SUM(L9:P9)</f>
        <v>22423</v>
      </c>
      <c r="R9" s="74"/>
      <c r="S9" s="111"/>
      <c r="T9" s="111"/>
      <c r="U9" s="111"/>
      <c r="V9" s="111"/>
      <c r="W9" s="111"/>
      <c r="X9" s="111"/>
      <c r="Y9" s="111"/>
      <c r="Z9" s="111"/>
      <c r="AA9" s="111"/>
      <c r="AB9" s="111">
        <f aca="true" t="shared" si="1" ref="AB9:AB27">SUM(S9:AA9)</f>
        <v>0</v>
      </c>
      <c r="AC9" s="75"/>
      <c r="AD9" s="112">
        <f aca="true" t="shared" si="2" ref="AD9:AD27">Q9+AB9</f>
        <v>22423</v>
      </c>
      <c r="AE9" s="113">
        <v>24995</v>
      </c>
      <c r="AF9" s="127">
        <v>24995</v>
      </c>
    </row>
    <row r="10" spans="2:32" ht="12.75">
      <c r="B10" s="107">
        <v>2</v>
      </c>
      <c r="C10" s="114">
        <v>1</v>
      </c>
      <c r="D10" s="157" t="s">
        <v>59</v>
      </c>
      <c r="E10" s="157"/>
      <c r="F10" s="157"/>
      <c r="G10" s="115">
        <v>3054</v>
      </c>
      <c r="H10" s="115">
        <v>2797</v>
      </c>
      <c r="I10" s="115">
        <v>5625</v>
      </c>
      <c r="J10" s="116">
        <v>4360</v>
      </c>
      <c r="K10" s="74"/>
      <c r="L10" s="117"/>
      <c r="M10" s="117"/>
      <c r="N10" s="117">
        <v>5225</v>
      </c>
      <c r="O10" s="117"/>
      <c r="P10" s="117"/>
      <c r="Q10" s="117">
        <f t="shared" si="0"/>
        <v>5225</v>
      </c>
      <c r="R10" s="74"/>
      <c r="S10" s="117"/>
      <c r="T10" s="117"/>
      <c r="U10" s="117"/>
      <c r="V10" s="117"/>
      <c r="W10" s="117"/>
      <c r="X10" s="117"/>
      <c r="Y10" s="117"/>
      <c r="Z10" s="117"/>
      <c r="AA10" s="117"/>
      <c r="AB10" s="117">
        <f t="shared" si="1"/>
        <v>0</v>
      </c>
      <c r="AC10" s="75"/>
      <c r="AD10" s="118">
        <f t="shared" si="2"/>
        <v>5225</v>
      </c>
      <c r="AE10" s="119">
        <v>5225</v>
      </c>
      <c r="AF10" s="128">
        <v>5225</v>
      </c>
    </row>
    <row r="11" spans="2:32" ht="12.75">
      <c r="B11" s="107">
        <v>3</v>
      </c>
      <c r="C11" s="120"/>
      <c r="D11" s="121" t="s">
        <v>60</v>
      </c>
      <c r="E11" s="159" t="s">
        <v>61</v>
      </c>
      <c r="F11" s="159"/>
      <c r="G11" s="122"/>
      <c r="H11" s="122"/>
      <c r="I11" s="122">
        <v>5625</v>
      </c>
      <c r="J11" s="123"/>
      <c r="K11" s="74"/>
      <c r="L11" s="124"/>
      <c r="M11" s="124"/>
      <c r="N11" s="124">
        <v>5225</v>
      </c>
      <c r="O11" s="124"/>
      <c r="P11" s="124"/>
      <c r="Q11" s="124">
        <f t="shared" si="0"/>
        <v>5225</v>
      </c>
      <c r="R11" s="74"/>
      <c r="S11" s="124"/>
      <c r="T11" s="124"/>
      <c r="U11" s="124"/>
      <c r="V11" s="124"/>
      <c r="W11" s="124"/>
      <c r="X11" s="124"/>
      <c r="Y11" s="124"/>
      <c r="Z11" s="124"/>
      <c r="AA11" s="124"/>
      <c r="AB11" s="124">
        <f t="shared" si="1"/>
        <v>0</v>
      </c>
      <c r="AC11" s="74"/>
      <c r="AD11" s="125">
        <f t="shared" si="2"/>
        <v>5225</v>
      </c>
      <c r="AE11" s="126"/>
      <c r="AF11" s="129"/>
    </row>
    <row r="12" spans="2:32" ht="12.75">
      <c r="B12" s="107">
        <v>4</v>
      </c>
      <c r="C12" s="114">
        <v>2</v>
      </c>
      <c r="D12" s="157" t="s">
        <v>62</v>
      </c>
      <c r="E12" s="157"/>
      <c r="F12" s="157"/>
      <c r="G12" s="115">
        <v>4685</v>
      </c>
      <c r="H12" s="115">
        <v>4902</v>
      </c>
      <c r="I12" s="115">
        <v>6320</v>
      </c>
      <c r="J12" s="116">
        <v>3899</v>
      </c>
      <c r="K12" s="74"/>
      <c r="L12" s="117"/>
      <c r="M12" s="117">
        <v>265</v>
      </c>
      <c r="N12" s="117">
        <v>6355</v>
      </c>
      <c r="O12" s="117"/>
      <c r="P12" s="117"/>
      <c r="Q12" s="117">
        <f t="shared" si="0"/>
        <v>6620</v>
      </c>
      <c r="R12" s="74"/>
      <c r="S12" s="117"/>
      <c r="T12" s="117"/>
      <c r="U12" s="117"/>
      <c r="V12" s="117"/>
      <c r="W12" s="117"/>
      <c r="X12" s="117"/>
      <c r="Y12" s="117"/>
      <c r="Z12" s="117"/>
      <c r="AA12" s="117"/>
      <c r="AB12" s="117">
        <f t="shared" si="1"/>
        <v>0</v>
      </c>
      <c r="AC12" s="75"/>
      <c r="AD12" s="118">
        <f t="shared" si="2"/>
        <v>6620</v>
      </c>
      <c r="AE12" s="119">
        <v>6620</v>
      </c>
      <c r="AF12" s="128">
        <v>6620</v>
      </c>
    </row>
    <row r="13" spans="2:32" ht="12.75">
      <c r="B13" s="107">
        <v>5</v>
      </c>
      <c r="C13" s="120"/>
      <c r="D13" s="121" t="s">
        <v>63</v>
      </c>
      <c r="E13" s="159" t="s">
        <v>64</v>
      </c>
      <c r="F13" s="159"/>
      <c r="G13" s="122"/>
      <c r="H13" s="122"/>
      <c r="I13" s="122">
        <v>6320</v>
      </c>
      <c r="J13" s="123"/>
      <c r="K13" s="74"/>
      <c r="L13" s="124"/>
      <c r="M13" s="124">
        <v>265</v>
      </c>
      <c r="N13" s="124">
        <v>6355</v>
      </c>
      <c r="O13" s="124"/>
      <c r="P13" s="124"/>
      <c r="Q13" s="124">
        <f t="shared" si="0"/>
        <v>6620</v>
      </c>
      <c r="R13" s="74"/>
      <c r="S13" s="124"/>
      <c r="T13" s="124"/>
      <c r="U13" s="124"/>
      <c r="V13" s="124"/>
      <c r="W13" s="124"/>
      <c r="X13" s="124"/>
      <c r="Y13" s="124"/>
      <c r="Z13" s="124"/>
      <c r="AA13" s="124"/>
      <c r="AB13" s="124">
        <f t="shared" si="1"/>
        <v>0</v>
      </c>
      <c r="AC13" s="74"/>
      <c r="AD13" s="125">
        <f t="shared" si="2"/>
        <v>6620</v>
      </c>
      <c r="AE13" s="126"/>
      <c r="AF13" s="129"/>
    </row>
    <row r="14" spans="2:32" ht="12.75">
      <c r="B14" s="107">
        <v>6</v>
      </c>
      <c r="C14" s="114">
        <v>3</v>
      </c>
      <c r="D14" s="157" t="s">
        <v>65</v>
      </c>
      <c r="E14" s="157"/>
      <c r="F14" s="157"/>
      <c r="G14" s="115"/>
      <c r="H14" s="115"/>
      <c r="I14" s="115"/>
      <c r="J14" s="116"/>
      <c r="K14" s="74"/>
      <c r="L14" s="117"/>
      <c r="M14" s="117"/>
      <c r="N14" s="117"/>
      <c r="O14" s="117"/>
      <c r="P14" s="117"/>
      <c r="Q14" s="117">
        <f t="shared" si="0"/>
        <v>0</v>
      </c>
      <c r="R14" s="74"/>
      <c r="S14" s="117"/>
      <c r="T14" s="117"/>
      <c r="U14" s="117"/>
      <c r="V14" s="117"/>
      <c r="W14" s="117"/>
      <c r="X14" s="117"/>
      <c r="Y14" s="117"/>
      <c r="Z14" s="117"/>
      <c r="AA14" s="117"/>
      <c r="AB14" s="117">
        <f t="shared" si="1"/>
        <v>0</v>
      </c>
      <c r="AC14" s="75"/>
      <c r="AD14" s="118">
        <f t="shared" si="2"/>
        <v>0</v>
      </c>
      <c r="AE14" s="119"/>
      <c r="AF14" s="128"/>
    </row>
    <row r="15" spans="2:32" ht="12.75">
      <c r="B15" s="107">
        <v>7</v>
      </c>
      <c r="C15" s="130">
        <v>1</v>
      </c>
      <c r="D15" s="160" t="s">
        <v>66</v>
      </c>
      <c r="E15" s="160"/>
      <c r="F15" s="160"/>
      <c r="G15" s="131"/>
      <c r="H15" s="131"/>
      <c r="I15" s="131"/>
      <c r="J15" s="132"/>
      <c r="K15" s="74"/>
      <c r="L15" s="133"/>
      <c r="M15" s="133"/>
      <c r="N15" s="133"/>
      <c r="O15" s="133"/>
      <c r="P15" s="133"/>
      <c r="Q15" s="133">
        <f t="shared" si="0"/>
        <v>0</v>
      </c>
      <c r="R15" s="74"/>
      <c r="S15" s="133"/>
      <c r="T15" s="133"/>
      <c r="U15" s="133"/>
      <c r="V15" s="133"/>
      <c r="W15" s="133"/>
      <c r="X15" s="133"/>
      <c r="Y15" s="133"/>
      <c r="Z15" s="133"/>
      <c r="AA15" s="133"/>
      <c r="AB15" s="133">
        <f t="shared" si="1"/>
        <v>0</v>
      </c>
      <c r="AC15" s="74"/>
      <c r="AD15" s="134">
        <f t="shared" si="2"/>
        <v>0</v>
      </c>
      <c r="AE15" s="135"/>
      <c r="AF15" s="136"/>
    </row>
    <row r="16" spans="2:32" ht="12.75">
      <c r="B16" s="107">
        <v>8</v>
      </c>
      <c r="C16" s="120"/>
      <c r="D16" s="121" t="s">
        <v>27</v>
      </c>
      <c r="E16" s="159" t="s">
        <v>28</v>
      </c>
      <c r="F16" s="159"/>
      <c r="G16" s="122"/>
      <c r="H16" s="122"/>
      <c r="I16" s="122"/>
      <c r="J16" s="123"/>
      <c r="K16" s="74"/>
      <c r="L16" s="124"/>
      <c r="M16" s="124"/>
      <c r="N16" s="124"/>
      <c r="O16" s="124"/>
      <c r="P16" s="124"/>
      <c r="Q16" s="124">
        <f t="shared" si="0"/>
        <v>0</v>
      </c>
      <c r="R16" s="74"/>
      <c r="S16" s="124"/>
      <c r="T16" s="124"/>
      <c r="U16" s="124"/>
      <c r="V16" s="124"/>
      <c r="W16" s="124"/>
      <c r="X16" s="124"/>
      <c r="Y16" s="124"/>
      <c r="Z16" s="124"/>
      <c r="AA16" s="124"/>
      <c r="AB16" s="124">
        <f t="shared" si="1"/>
        <v>0</v>
      </c>
      <c r="AC16" s="74"/>
      <c r="AD16" s="125">
        <f t="shared" si="2"/>
        <v>0</v>
      </c>
      <c r="AE16" s="126"/>
      <c r="AF16" s="129"/>
    </row>
    <row r="17" spans="2:32" ht="12.75">
      <c r="B17" s="107">
        <v>9</v>
      </c>
      <c r="C17" s="130">
        <v>2</v>
      </c>
      <c r="D17" s="160" t="s">
        <v>67</v>
      </c>
      <c r="E17" s="160"/>
      <c r="F17" s="160"/>
      <c r="G17" s="131"/>
      <c r="H17" s="131"/>
      <c r="I17" s="131"/>
      <c r="J17" s="132"/>
      <c r="K17" s="74"/>
      <c r="L17" s="133"/>
      <c r="M17" s="133"/>
      <c r="N17" s="133"/>
      <c r="O17" s="133"/>
      <c r="P17" s="133"/>
      <c r="Q17" s="133">
        <f t="shared" si="0"/>
        <v>0</v>
      </c>
      <c r="R17" s="74"/>
      <c r="S17" s="133"/>
      <c r="T17" s="133"/>
      <c r="U17" s="133"/>
      <c r="V17" s="133"/>
      <c r="W17" s="133"/>
      <c r="X17" s="133"/>
      <c r="Y17" s="133"/>
      <c r="Z17" s="133"/>
      <c r="AA17" s="133"/>
      <c r="AB17" s="133">
        <f t="shared" si="1"/>
        <v>0</v>
      </c>
      <c r="AC17" s="74"/>
      <c r="AD17" s="134">
        <f t="shared" si="2"/>
        <v>0</v>
      </c>
      <c r="AE17" s="135"/>
      <c r="AF17" s="136"/>
    </row>
    <row r="18" spans="2:32" ht="12.75">
      <c r="B18" s="107">
        <v>10</v>
      </c>
      <c r="C18" s="120"/>
      <c r="D18" s="121" t="s">
        <v>27</v>
      </c>
      <c r="E18" s="159" t="s">
        <v>28</v>
      </c>
      <c r="F18" s="159"/>
      <c r="G18" s="122"/>
      <c r="H18" s="122"/>
      <c r="I18" s="122"/>
      <c r="J18" s="123"/>
      <c r="K18" s="74"/>
      <c r="L18" s="124"/>
      <c r="M18" s="124"/>
      <c r="N18" s="124"/>
      <c r="O18" s="124"/>
      <c r="P18" s="124"/>
      <c r="Q18" s="124">
        <f t="shared" si="0"/>
        <v>0</v>
      </c>
      <c r="R18" s="74"/>
      <c r="S18" s="124"/>
      <c r="T18" s="124"/>
      <c r="U18" s="124"/>
      <c r="V18" s="124"/>
      <c r="W18" s="124"/>
      <c r="X18" s="124"/>
      <c r="Y18" s="124"/>
      <c r="Z18" s="124"/>
      <c r="AA18" s="124"/>
      <c r="AB18" s="124">
        <f t="shared" si="1"/>
        <v>0</v>
      </c>
      <c r="AC18" s="74"/>
      <c r="AD18" s="125">
        <f t="shared" si="2"/>
        <v>0</v>
      </c>
      <c r="AE18" s="126"/>
      <c r="AF18" s="129"/>
    </row>
    <row r="19" spans="2:32" ht="12.75">
      <c r="B19" s="107">
        <v>11</v>
      </c>
      <c r="C19" s="130">
        <v>3</v>
      </c>
      <c r="D19" s="160" t="s">
        <v>68</v>
      </c>
      <c r="E19" s="160"/>
      <c r="F19" s="160"/>
      <c r="G19" s="131"/>
      <c r="H19" s="131"/>
      <c r="I19" s="131"/>
      <c r="J19" s="132"/>
      <c r="K19" s="74"/>
      <c r="L19" s="133"/>
      <c r="M19" s="133"/>
      <c r="N19" s="133"/>
      <c r="O19" s="133"/>
      <c r="P19" s="133"/>
      <c r="Q19" s="133">
        <f t="shared" si="0"/>
        <v>0</v>
      </c>
      <c r="R19" s="74"/>
      <c r="S19" s="133"/>
      <c r="T19" s="133"/>
      <c r="U19" s="133"/>
      <c r="V19" s="133"/>
      <c r="W19" s="133"/>
      <c r="X19" s="133"/>
      <c r="Y19" s="133"/>
      <c r="Z19" s="133"/>
      <c r="AA19" s="133"/>
      <c r="AB19" s="133">
        <f t="shared" si="1"/>
        <v>0</v>
      </c>
      <c r="AC19" s="74"/>
      <c r="AD19" s="134">
        <f t="shared" si="2"/>
        <v>0</v>
      </c>
      <c r="AE19" s="135"/>
      <c r="AF19" s="136"/>
    </row>
    <row r="20" spans="2:32" ht="12.75">
      <c r="B20" s="107">
        <v>12</v>
      </c>
      <c r="C20" s="120"/>
      <c r="D20" s="121" t="s">
        <v>27</v>
      </c>
      <c r="E20" s="159" t="s">
        <v>28</v>
      </c>
      <c r="F20" s="159"/>
      <c r="G20" s="122"/>
      <c r="H20" s="122"/>
      <c r="I20" s="122"/>
      <c r="J20" s="123"/>
      <c r="K20" s="74"/>
      <c r="L20" s="124"/>
      <c r="M20" s="124"/>
      <c r="N20" s="124"/>
      <c r="O20" s="124"/>
      <c r="P20" s="124"/>
      <c r="Q20" s="124">
        <f t="shared" si="0"/>
        <v>0</v>
      </c>
      <c r="R20" s="74"/>
      <c r="S20" s="124"/>
      <c r="T20" s="124"/>
      <c r="U20" s="124"/>
      <c r="V20" s="124"/>
      <c r="W20" s="124"/>
      <c r="X20" s="124"/>
      <c r="Y20" s="124"/>
      <c r="Z20" s="124"/>
      <c r="AA20" s="124"/>
      <c r="AB20" s="124">
        <f t="shared" si="1"/>
        <v>0</v>
      </c>
      <c r="AC20" s="74"/>
      <c r="AD20" s="125">
        <f t="shared" si="2"/>
        <v>0</v>
      </c>
      <c r="AE20" s="126"/>
      <c r="AF20" s="129"/>
    </row>
    <row r="21" spans="2:32" ht="12.75">
      <c r="B21" s="107">
        <v>13</v>
      </c>
      <c r="C21" s="130">
        <v>4</v>
      </c>
      <c r="D21" s="160" t="s">
        <v>69</v>
      </c>
      <c r="E21" s="160"/>
      <c r="F21" s="160"/>
      <c r="G21" s="131"/>
      <c r="H21" s="131"/>
      <c r="I21" s="131"/>
      <c r="J21" s="132"/>
      <c r="K21" s="74"/>
      <c r="L21" s="133"/>
      <c r="M21" s="133"/>
      <c r="N21" s="133"/>
      <c r="O21" s="133"/>
      <c r="P21" s="133"/>
      <c r="Q21" s="133">
        <f t="shared" si="0"/>
        <v>0</v>
      </c>
      <c r="R21" s="74"/>
      <c r="S21" s="133"/>
      <c r="T21" s="133"/>
      <c r="U21" s="133"/>
      <c r="V21" s="133"/>
      <c r="W21" s="133"/>
      <c r="X21" s="133"/>
      <c r="Y21" s="133"/>
      <c r="Z21" s="133"/>
      <c r="AA21" s="133"/>
      <c r="AB21" s="133">
        <f t="shared" si="1"/>
        <v>0</v>
      </c>
      <c r="AC21" s="74"/>
      <c r="AD21" s="134">
        <f t="shared" si="2"/>
        <v>0</v>
      </c>
      <c r="AE21" s="135"/>
      <c r="AF21" s="136"/>
    </row>
    <row r="22" spans="2:32" ht="12.75">
      <c r="B22" s="107">
        <v>14</v>
      </c>
      <c r="C22" s="120"/>
      <c r="D22" s="121" t="s">
        <v>27</v>
      </c>
      <c r="E22" s="159" t="s">
        <v>28</v>
      </c>
      <c r="F22" s="159"/>
      <c r="G22" s="122"/>
      <c r="H22" s="122"/>
      <c r="I22" s="122"/>
      <c r="J22" s="123"/>
      <c r="K22" s="74"/>
      <c r="L22" s="124"/>
      <c r="M22" s="124"/>
      <c r="N22" s="124"/>
      <c r="O22" s="124"/>
      <c r="P22" s="124"/>
      <c r="Q22" s="124">
        <f t="shared" si="0"/>
        <v>0</v>
      </c>
      <c r="R22" s="74"/>
      <c r="S22" s="124"/>
      <c r="T22" s="124"/>
      <c r="U22" s="124"/>
      <c r="V22" s="124"/>
      <c r="W22" s="124"/>
      <c r="X22" s="124"/>
      <c r="Y22" s="124"/>
      <c r="Z22" s="124"/>
      <c r="AA22" s="124"/>
      <c r="AB22" s="124">
        <f t="shared" si="1"/>
        <v>0</v>
      </c>
      <c r="AC22" s="74"/>
      <c r="AD22" s="125">
        <f t="shared" si="2"/>
        <v>0</v>
      </c>
      <c r="AE22" s="126"/>
      <c r="AF22" s="129"/>
    </row>
    <row r="23" spans="2:32" ht="12.75">
      <c r="B23" s="107">
        <v>15</v>
      </c>
      <c r="C23" s="114">
        <v>4</v>
      </c>
      <c r="D23" s="157" t="s">
        <v>70</v>
      </c>
      <c r="E23" s="157"/>
      <c r="F23" s="157"/>
      <c r="G23" s="115">
        <v>9682</v>
      </c>
      <c r="H23" s="115">
        <v>24886</v>
      </c>
      <c r="I23" s="115">
        <v>8140</v>
      </c>
      <c r="J23" s="116">
        <v>14983</v>
      </c>
      <c r="K23" s="74"/>
      <c r="L23" s="117">
        <v>8350</v>
      </c>
      <c r="M23" s="117"/>
      <c r="N23" s="117">
        <v>2228</v>
      </c>
      <c r="O23" s="117"/>
      <c r="P23" s="117"/>
      <c r="Q23" s="117">
        <f t="shared" si="0"/>
        <v>10578</v>
      </c>
      <c r="R23" s="74"/>
      <c r="S23" s="117"/>
      <c r="T23" s="117"/>
      <c r="U23" s="117"/>
      <c r="V23" s="117"/>
      <c r="W23" s="117"/>
      <c r="X23" s="117"/>
      <c r="Y23" s="117"/>
      <c r="Z23" s="117"/>
      <c r="AA23" s="117"/>
      <c r="AB23" s="117">
        <f t="shared" si="1"/>
        <v>0</v>
      </c>
      <c r="AC23" s="75"/>
      <c r="AD23" s="118">
        <f t="shared" si="2"/>
        <v>10578</v>
      </c>
      <c r="AE23" s="119">
        <v>13150</v>
      </c>
      <c r="AF23" s="128">
        <v>13150</v>
      </c>
    </row>
    <row r="24" spans="2:32" ht="12.75">
      <c r="B24" s="107">
        <v>16</v>
      </c>
      <c r="C24" s="130">
        <v>1</v>
      </c>
      <c r="D24" s="160" t="s">
        <v>71</v>
      </c>
      <c r="E24" s="160"/>
      <c r="F24" s="160"/>
      <c r="G24" s="131">
        <v>8203</v>
      </c>
      <c r="H24" s="131">
        <v>8137</v>
      </c>
      <c r="I24" s="131">
        <v>8140</v>
      </c>
      <c r="J24" s="132">
        <v>8345</v>
      </c>
      <c r="K24" s="74"/>
      <c r="L24" s="133">
        <v>8350</v>
      </c>
      <c r="M24" s="133"/>
      <c r="N24" s="133"/>
      <c r="O24" s="133"/>
      <c r="P24" s="133"/>
      <c r="Q24" s="133">
        <f t="shared" si="0"/>
        <v>8350</v>
      </c>
      <c r="R24" s="74"/>
      <c r="S24" s="133"/>
      <c r="T24" s="133"/>
      <c r="U24" s="133"/>
      <c r="V24" s="133"/>
      <c r="W24" s="133"/>
      <c r="X24" s="133"/>
      <c r="Y24" s="133"/>
      <c r="Z24" s="133"/>
      <c r="AA24" s="133"/>
      <c r="AB24" s="133">
        <f t="shared" si="1"/>
        <v>0</v>
      </c>
      <c r="AC24" s="74"/>
      <c r="AD24" s="134">
        <f t="shared" si="2"/>
        <v>8350</v>
      </c>
      <c r="AE24" s="135">
        <v>8350</v>
      </c>
      <c r="AF24" s="136">
        <v>8350</v>
      </c>
    </row>
    <row r="25" spans="2:32" ht="12.75">
      <c r="B25" s="107">
        <v>17</v>
      </c>
      <c r="C25" s="120"/>
      <c r="D25" s="121" t="s">
        <v>27</v>
      </c>
      <c r="E25" s="159" t="s">
        <v>28</v>
      </c>
      <c r="F25" s="159"/>
      <c r="G25" s="122"/>
      <c r="H25" s="122"/>
      <c r="I25" s="122">
        <v>8140</v>
      </c>
      <c r="J25" s="123"/>
      <c r="K25" s="74"/>
      <c r="L25" s="124">
        <v>8350</v>
      </c>
      <c r="M25" s="124"/>
      <c r="N25" s="124"/>
      <c r="O25" s="124"/>
      <c r="P25" s="124"/>
      <c r="Q25" s="124">
        <f t="shared" si="0"/>
        <v>8350</v>
      </c>
      <c r="R25" s="74"/>
      <c r="S25" s="124"/>
      <c r="T25" s="124"/>
      <c r="U25" s="124"/>
      <c r="V25" s="124"/>
      <c r="W25" s="124"/>
      <c r="X25" s="124"/>
      <c r="Y25" s="124"/>
      <c r="Z25" s="124"/>
      <c r="AA25" s="124"/>
      <c r="AB25" s="124">
        <f t="shared" si="1"/>
        <v>0</v>
      </c>
      <c r="AC25" s="74"/>
      <c r="AD25" s="125">
        <f t="shared" si="2"/>
        <v>8350</v>
      </c>
      <c r="AE25" s="126"/>
      <c r="AF25" s="129"/>
    </row>
    <row r="26" spans="2:32" ht="12.75">
      <c r="B26" s="107">
        <v>18</v>
      </c>
      <c r="C26" s="130">
        <v>2</v>
      </c>
      <c r="D26" s="160" t="s">
        <v>72</v>
      </c>
      <c r="E26" s="160"/>
      <c r="F26" s="160"/>
      <c r="G26" s="131">
        <v>1479</v>
      </c>
      <c r="H26" s="131">
        <v>16749</v>
      </c>
      <c r="I26" s="131">
        <v>6664</v>
      </c>
      <c r="J26" s="132">
        <v>6638</v>
      </c>
      <c r="K26" s="74"/>
      <c r="L26" s="133"/>
      <c r="M26" s="133"/>
      <c r="N26" s="133">
        <v>2228</v>
      </c>
      <c r="O26" s="133"/>
      <c r="P26" s="133"/>
      <c r="Q26" s="133">
        <f t="shared" si="0"/>
        <v>2228</v>
      </c>
      <c r="R26" s="74"/>
      <c r="S26" s="133"/>
      <c r="T26" s="133"/>
      <c r="U26" s="133"/>
      <c r="V26" s="133"/>
      <c r="W26" s="133"/>
      <c r="X26" s="133"/>
      <c r="Y26" s="133"/>
      <c r="Z26" s="133"/>
      <c r="AA26" s="133"/>
      <c r="AB26" s="133">
        <f t="shared" si="1"/>
        <v>0</v>
      </c>
      <c r="AC26" s="74"/>
      <c r="AD26" s="134">
        <f t="shared" si="2"/>
        <v>2228</v>
      </c>
      <c r="AE26" s="135">
        <v>4800</v>
      </c>
      <c r="AF26" s="136">
        <v>4800</v>
      </c>
    </row>
    <row r="27" spans="2:32" ht="12.75">
      <c r="B27" s="13">
        <v>19</v>
      </c>
      <c r="C27" s="17"/>
      <c r="D27" s="96" t="s">
        <v>73</v>
      </c>
      <c r="E27" s="156" t="s">
        <v>74</v>
      </c>
      <c r="F27" s="156"/>
      <c r="G27" s="97"/>
      <c r="H27" s="97"/>
      <c r="I27" s="97">
        <v>6664</v>
      </c>
      <c r="J27" s="98"/>
      <c r="K27" s="19"/>
      <c r="L27" s="99"/>
      <c r="M27" s="99"/>
      <c r="N27" s="99">
        <v>2228</v>
      </c>
      <c r="O27" s="99"/>
      <c r="P27" s="99"/>
      <c r="Q27" s="99">
        <f t="shared" si="0"/>
        <v>2228</v>
      </c>
      <c r="R27" s="19"/>
      <c r="S27" s="99"/>
      <c r="T27" s="99"/>
      <c r="U27" s="99"/>
      <c r="V27" s="99"/>
      <c r="W27" s="99"/>
      <c r="X27" s="99"/>
      <c r="Y27" s="99"/>
      <c r="Z27" s="99"/>
      <c r="AA27" s="99"/>
      <c r="AB27" s="99">
        <f t="shared" si="1"/>
        <v>0</v>
      </c>
      <c r="AC27" s="19"/>
      <c r="AD27" s="100">
        <f t="shared" si="2"/>
        <v>2228</v>
      </c>
      <c r="AE27" s="101"/>
      <c r="AF27" s="106"/>
    </row>
    <row r="28" spans="2:32" ht="12.75">
      <c r="B28" s="20"/>
      <c r="C28" s="20"/>
      <c r="D28" s="20"/>
      <c r="E28" s="20"/>
      <c r="F28" s="20"/>
      <c r="G28" s="20"/>
      <c r="H28" s="20"/>
      <c r="I28" s="20"/>
      <c r="J28" s="20"/>
      <c r="K28" s="3"/>
      <c r="L28" s="20"/>
      <c r="M28" s="20"/>
      <c r="N28" s="20"/>
      <c r="O28" s="20"/>
      <c r="P28" s="20"/>
      <c r="Q28" s="20"/>
      <c r="R28" s="3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"/>
      <c r="AD28" s="20"/>
      <c r="AE28" s="20"/>
      <c r="AF28" s="20"/>
    </row>
  </sheetData>
  <sheetProtection/>
  <mergeCells count="43">
    <mergeCell ref="E25:F25"/>
    <mergeCell ref="D26:F26"/>
    <mergeCell ref="E27:F27"/>
    <mergeCell ref="D19:F19"/>
    <mergeCell ref="E20:F20"/>
    <mergeCell ref="D21:F21"/>
    <mergeCell ref="E22:F22"/>
    <mergeCell ref="D23:F23"/>
    <mergeCell ref="D24:F24"/>
    <mergeCell ref="E13:F13"/>
    <mergeCell ref="D14:F14"/>
    <mergeCell ref="D15:F15"/>
    <mergeCell ref="E16:F16"/>
    <mergeCell ref="D17:F17"/>
    <mergeCell ref="E18:F18"/>
    <mergeCell ref="AA7:AA8"/>
    <mergeCell ref="AB7:AB8"/>
    <mergeCell ref="D9:F9"/>
    <mergeCell ref="D10:F10"/>
    <mergeCell ref="E11:F11"/>
    <mergeCell ref="D12:F12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8"/>
  <sheetViews>
    <sheetView zoomScale="88" zoomScaleNormal="88" zoomScalePageLayoutView="0" workbookViewId="0" topLeftCell="C1">
      <selection activeCell="AD38" sqref="AD37:AE38"/>
    </sheetView>
  </sheetViews>
  <sheetFormatPr defaultColWidth="9.140625" defaultRowHeight="12.75"/>
  <cols>
    <col min="1" max="1" width="9.140625" style="0" hidden="1" customWidth="1"/>
    <col min="2" max="2" width="3.140625" style="0" hidden="1" customWidth="1"/>
    <col min="3" max="3" width="3.140625" style="0" customWidth="1"/>
    <col min="4" max="4" width="8.7109375" style="0" customWidth="1"/>
    <col min="5" max="5" width="3.140625" style="0" customWidth="1"/>
    <col min="6" max="6" width="22.00390625" style="0" customWidth="1"/>
    <col min="7" max="9" width="8.7109375" style="0" customWidth="1"/>
    <col min="10" max="10" width="8.57421875" style="0" customWidth="1"/>
    <col min="11" max="11" width="0.85546875" style="0" hidden="1" customWidth="1"/>
    <col min="12" max="13" width="0" style="0" hidden="1" customWidth="1"/>
    <col min="14" max="14" width="8.7109375" style="0" customWidth="1"/>
    <col min="15" max="16" width="0" style="0" hidden="1" customWidth="1"/>
    <col min="17" max="17" width="8.7109375" style="0" customWidth="1"/>
    <col min="18" max="18" width="0.85546875" style="0" hidden="1" customWidth="1"/>
    <col min="19" max="23" width="0" style="0" hidden="1" customWidth="1"/>
    <col min="24" max="24" width="7.7109375" style="0" customWidth="1"/>
    <col min="25" max="27" width="0" style="0" hidden="1" customWidth="1"/>
    <col min="28" max="28" width="7.421875" style="0" customWidth="1"/>
    <col min="29" max="29" width="0.71875" style="0" hidden="1" customWidth="1"/>
    <col min="30" max="30" width="10.140625" style="0" customWidth="1"/>
    <col min="31" max="31" width="8.421875" style="0" customWidth="1"/>
    <col min="32" max="32" width="8.8515625" style="0" customWidth="1"/>
  </cols>
  <sheetData>
    <row r="1" ht="12.75" collapsed="1">
      <c r="A1" t="s">
        <v>172</v>
      </c>
    </row>
    <row r="2" spans="2:4" ht="15.75">
      <c r="B2" s="1" t="s">
        <v>75</v>
      </c>
      <c r="D2" s="1" t="s">
        <v>75</v>
      </c>
    </row>
    <row r="4" spans="2:32" ht="12.75">
      <c r="B4" s="146"/>
      <c r="C4" s="146"/>
      <c r="D4" s="146"/>
      <c r="E4" s="146"/>
      <c r="F4" s="146"/>
      <c r="G4" s="69" t="s">
        <v>0</v>
      </c>
      <c r="H4" s="70" t="s">
        <v>0</v>
      </c>
      <c r="I4" s="70" t="s">
        <v>0</v>
      </c>
      <c r="J4" s="71" t="s">
        <v>0</v>
      </c>
      <c r="K4" s="72"/>
      <c r="L4" s="73" t="s">
        <v>0</v>
      </c>
      <c r="M4" s="73" t="s">
        <v>0</v>
      </c>
      <c r="N4" s="73" t="s">
        <v>0</v>
      </c>
      <c r="O4" s="73" t="s">
        <v>0</v>
      </c>
      <c r="P4" s="73" t="s">
        <v>0</v>
      </c>
      <c r="Q4" s="73" t="s">
        <v>0</v>
      </c>
      <c r="R4" s="72"/>
      <c r="S4" s="73" t="s">
        <v>0</v>
      </c>
      <c r="T4" s="73" t="s">
        <v>0</v>
      </c>
      <c r="U4" s="73" t="s">
        <v>0</v>
      </c>
      <c r="V4" s="73" t="s">
        <v>0</v>
      </c>
      <c r="W4" s="73" t="s">
        <v>0</v>
      </c>
      <c r="X4" s="73" t="s">
        <v>0</v>
      </c>
      <c r="Y4" s="73" t="s">
        <v>0</v>
      </c>
      <c r="Z4" s="73" t="s">
        <v>0</v>
      </c>
      <c r="AA4" s="73" t="s">
        <v>0</v>
      </c>
      <c r="AB4" s="73" t="s">
        <v>0</v>
      </c>
      <c r="AC4" s="72"/>
      <c r="AD4" s="69" t="s">
        <v>0</v>
      </c>
      <c r="AE4" s="70" t="s">
        <v>0</v>
      </c>
      <c r="AF4" s="4" t="s">
        <v>0</v>
      </c>
    </row>
    <row r="5" spans="2:32" ht="22.5">
      <c r="B5" s="146"/>
      <c r="C5" s="146"/>
      <c r="D5" s="146"/>
      <c r="E5" s="146"/>
      <c r="F5" s="146"/>
      <c r="G5" s="5" t="s">
        <v>1</v>
      </c>
      <c r="H5" s="6" t="s">
        <v>1</v>
      </c>
      <c r="I5" s="6"/>
      <c r="J5" s="7" t="s">
        <v>1</v>
      </c>
      <c r="K5" s="74"/>
      <c r="L5" s="147" t="s">
        <v>2</v>
      </c>
      <c r="M5" s="147"/>
      <c r="N5" s="147"/>
      <c r="O5" s="147"/>
      <c r="P5" s="147"/>
      <c r="Q5" s="147"/>
      <c r="R5" s="74"/>
      <c r="S5" s="147" t="s">
        <v>3</v>
      </c>
      <c r="T5" s="147"/>
      <c r="U5" s="147"/>
      <c r="V5" s="147"/>
      <c r="W5" s="147"/>
      <c r="X5" s="147"/>
      <c r="Y5" s="147"/>
      <c r="Z5" s="147"/>
      <c r="AA5" s="147"/>
      <c r="AB5" s="147"/>
      <c r="AC5" s="75"/>
      <c r="AD5" s="5"/>
      <c r="AE5" s="6"/>
      <c r="AF5" s="7"/>
    </row>
    <row r="6" spans="2:32" ht="12.75">
      <c r="B6" s="148"/>
      <c r="C6" s="149"/>
      <c r="D6" s="149" t="s">
        <v>4</v>
      </c>
      <c r="E6" s="150"/>
      <c r="F6" s="151" t="s">
        <v>5</v>
      </c>
      <c r="G6" s="5" t="s">
        <v>6</v>
      </c>
      <c r="H6" s="6" t="s">
        <v>6</v>
      </c>
      <c r="I6" s="6" t="s">
        <v>6</v>
      </c>
      <c r="J6" s="7" t="s">
        <v>6</v>
      </c>
      <c r="K6" s="74"/>
      <c r="L6" s="147"/>
      <c r="M6" s="147"/>
      <c r="N6" s="147"/>
      <c r="O6" s="147"/>
      <c r="P6" s="147"/>
      <c r="Q6" s="147"/>
      <c r="R6" s="74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75"/>
      <c r="AD6" s="5" t="s">
        <v>6</v>
      </c>
      <c r="AE6" s="6" t="s">
        <v>6</v>
      </c>
      <c r="AF6" s="7" t="s">
        <v>6</v>
      </c>
    </row>
    <row r="7" spans="2:32" ht="12.75">
      <c r="B7" s="148"/>
      <c r="C7" s="149"/>
      <c r="D7" s="149"/>
      <c r="E7" s="150"/>
      <c r="F7" s="151"/>
      <c r="G7" s="5" t="s">
        <v>7</v>
      </c>
      <c r="H7" s="6" t="s">
        <v>7</v>
      </c>
      <c r="I7" s="6" t="s">
        <v>7</v>
      </c>
      <c r="J7" s="7" t="s">
        <v>7</v>
      </c>
      <c r="K7" s="74"/>
      <c r="L7" s="152" t="s">
        <v>8</v>
      </c>
      <c r="M7" s="152" t="s">
        <v>10</v>
      </c>
      <c r="N7" s="152" t="s">
        <v>11</v>
      </c>
      <c r="O7" s="152" t="s">
        <v>12</v>
      </c>
      <c r="P7" s="152" t="s">
        <v>13</v>
      </c>
      <c r="Q7" s="152" t="s">
        <v>14</v>
      </c>
      <c r="R7" s="74"/>
      <c r="S7" s="152" t="s">
        <v>9</v>
      </c>
      <c r="T7" s="152" t="s">
        <v>15</v>
      </c>
      <c r="U7" s="152" t="s">
        <v>16</v>
      </c>
      <c r="V7" s="152" t="s">
        <v>17</v>
      </c>
      <c r="W7" s="152" t="s">
        <v>18</v>
      </c>
      <c r="X7" s="152" t="s">
        <v>19</v>
      </c>
      <c r="Y7" s="152" t="s">
        <v>20</v>
      </c>
      <c r="Z7" s="152" t="s">
        <v>21</v>
      </c>
      <c r="AA7" s="152" t="s">
        <v>22</v>
      </c>
      <c r="AB7" s="152" t="s">
        <v>14</v>
      </c>
      <c r="AC7" s="75"/>
      <c r="AD7" s="5" t="s">
        <v>7</v>
      </c>
      <c r="AE7" s="6" t="s">
        <v>7</v>
      </c>
      <c r="AF7" s="7" t="s">
        <v>7</v>
      </c>
    </row>
    <row r="8" spans="2:32" ht="12.75">
      <c r="B8" s="148"/>
      <c r="C8" s="149"/>
      <c r="D8" s="149"/>
      <c r="E8" s="150"/>
      <c r="F8" s="151"/>
      <c r="G8" s="9">
        <v>2015</v>
      </c>
      <c r="H8" s="10">
        <v>2016</v>
      </c>
      <c r="I8" s="10">
        <v>2017</v>
      </c>
      <c r="J8" s="11">
        <v>2017</v>
      </c>
      <c r="K8" s="74"/>
      <c r="L8" s="152"/>
      <c r="M8" s="152"/>
      <c r="N8" s="152"/>
      <c r="O8" s="152"/>
      <c r="P8" s="152"/>
      <c r="Q8" s="152"/>
      <c r="R8" s="74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75"/>
      <c r="AD8" s="9">
        <v>2018</v>
      </c>
      <c r="AE8" s="10">
        <v>2019</v>
      </c>
      <c r="AF8" s="11">
        <v>2020</v>
      </c>
    </row>
    <row r="9" spans="2:32" ht="12.75">
      <c r="B9" s="107">
        <v>1</v>
      </c>
      <c r="C9" s="108">
        <v>4</v>
      </c>
      <c r="D9" s="158" t="s">
        <v>76</v>
      </c>
      <c r="E9" s="158"/>
      <c r="F9" s="158"/>
      <c r="G9" s="109">
        <v>122459</v>
      </c>
      <c r="H9" s="109">
        <v>95470</v>
      </c>
      <c r="I9" s="109">
        <v>184400</v>
      </c>
      <c r="J9" s="110">
        <v>127834</v>
      </c>
      <c r="K9" s="74"/>
      <c r="L9" s="111"/>
      <c r="M9" s="111"/>
      <c r="N9" s="111">
        <v>105720</v>
      </c>
      <c r="O9" s="111"/>
      <c r="P9" s="111"/>
      <c r="Q9" s="111">
        <f aca="true" t="shared" si="0" ref="Q9:Q17">SUM(L9:P9)</f>
        <v>105720</v>
      </c>
      <c r="R9" s="74"/>
      <c r="S9" s="111"/>
      <c r="T9" s="111"/>
      <c r="U9" s="111"/>
      <c r="V9" s="111"/>
      <c r="W9" s="111"/>
      <c r="X9" s="111">
        <v>67300</v>
      </c>
      <c r="Y9" s="111"/>
      <c r="Z9" s="111"/>
      <c r="AA9" s="111"/>
      <c r="AB9" s="111">
        <f aca="true" t="shared" si="1" ref="AB9:AB17">SUM(S9:AA9)</f>
        <v>67300</v>
      </c>
      <c r="AC9" s="75"/>
      <c r="AD9" s="112">
        <f aca="true" t="shared" si="2" ref="AD9:AD17">Q9+AB9</f>
        <v>173020</v>
      </c>
      <c r="AE9" s="113">
        <v>110620</v>
      </c>
      <c r="AF9" s="127">
        <v>110420</v>
      </c>
    </row>
    <row r="10" spans="2:32" ht="12.75">
      <c r="B10" s="107">
        <v>2</v>
      </c>
      <c r="C10" s="114">
        <v>1</v>
      </c>
      <c r="D10" s="157" t="s">
        <v>77</v>
      </c>
      <c r="E10" s="157"/>
      <c r="F10" s="157"/>
      <c r="G10" s="115"/>
      <c r="H10" s="115">
        <v>13192</v>
      </c>
      <c r="I10" s="115">
        <v>32870</v>
      </c>
      <c r="J10" s="116">
        <v>15370</v>
      </c>
      <c r="K10" s="74"/>
      <c r="L10" s="117"/>
      <c r="M10" s="117"/>
      <c r="N10" s="117"/>
      <c r="O10" s="117"/>
      <c r="P10" s="117"/>
      <c r="Q10" s="117">
        <f t="shared" si="0"/>
        <v>0</v>
      </c>
      <c r="R10" s="74"/>
      <c r="S10" s="117"/>
      <c r="T10" s="117"/>
      <c r="U10" s="117"/>
      <c r="V10" s="117"/>
      <c r="W10" s="117"/>
      <c r="X10" s="117">
        <v>39300</v>
      </c>
      <c r="Y10" s="117"/>
      <c r="Z10" s="117"/>
      <c r="AA10" s="117"/>
      <c r="AB10" s="117">
        <f t="shared" si="1"/>
        <v>39300</v>
      </c>
      <c r="AC10" s="75"/>
      <c r="AD10" s="118">
        <f t="shared" si="2"/>
        <v>39300</v>
      </c>
      <c r="AE10" s="119"/>
      <c r="AF10" s="128"/>
    </row>
    <row r="11" spans="2:32" ht="12.75">
      <c r="B11" s="107">
        <v>3</v>
      </c>
      <c r="C11" s="120"/>
      <c r="D11" s="121" t="s">
        <v>78</v>
      </c>
      <c r="E11" s="159" t="s">
        <v>79</v>
      </c>
      <c r="F11" s="159"/>
      <c r="G11" s="122"/>
      <c r="H11" s="122"/>
      <c r="I11" s="122">
        <v>32870</v>
      </c>
      <c r="J11" s="123"/>
      <c r="K11" s="74"/>
      <c r="L11" s="124"/>
      <c r="M11" s="124"/>
      <c r="N11" s="124"/>
      <c r="O11" s="124"/>
      <c r="P11" s="124"/>
      <c r="Q11" s="124">
        <f t="shared" si="0"/>
        <v>0</v>
      </c>
      <c r="R11" s="74"/>
      <c r="S11" s="124"/>
      <c r="T11" s="124"/>
      <c r="U11" s="124"/>
      <c r="V11" s="124"/>
      <c r="W11" s="124"/>
      <c r="X11" s="124">
        <v>39300</v>
      </c>
      <c r="Y11" s="124"/>
      <c r="Z11" s="124"/>
      <c r="AA11" s="124"/>
      <c r="AB11" s="124">
        <f t="shared" si="1"/>
        <v>39300</v>
      </c>
      <c r="AC11" s="74"/>
      <c r="AD11" s="125">
        <f t="shared" si="2"/>
        <v>39300</v>
      </c>
      <c r="AE11" s="126"/>
      <c r="AF11" s="129"/>
    </row>
    <row r="12" spans="2:32" ht="12.75">
      <c r="B12" s="107">
        <v>4</v>
      </c>
      <c r="C12" s="114">
        <v>2</v>
      </c>
      <c r="D12" s="157" t="s">
        <v>80</v>
      </c>
      <c r="E12" s="157"/>
      <c r="F12" s="157"/>
      <c r="G12" s="115">
        <v>37038</v>
      </c>
      <c r="H12" s="115"/>
      <c r="I12" s="115">
        <v>28000</v>
      </c>
      <c r="J12" s="116"/>
      <c r="K12" s="74"/>
      <c r="L12" s="117"/>
      <c r="M12" s="117"/>
      <c r="N12" s="117"/>
      <c r="O12" s="117"/>
      <c r="P12" s="117"/>
      <c r="Q12" s="117">
        <f t="shared" si="0"/>
        <v>0</v>
      </c>
      <c r="R12" s="74"/>
      <c r="S12" s="117"/>
      <c r="T12" s="117"/>
      <c r="U12" s="117"/>
      <c r="V12" s="117"/>
      <c r="W12" s="117"/>
      <c r="X12" s="117">
        <v>28000</v>
      </c>
      <c r="Y12" s="117"/>
      <c r="Z12" s="117"/>
      <c r="AA12" s="117"/>
      <c r="AB12" s="117">
        <f t="shared" si="1"/>
        <v>28000</v>
      </c>
      <c r="AC12" s="75"/>
      <c r="AD12" s="118">
        <f t="shared" si="2"/>
        <v>28000</v>
      </c>
      <c r="AE12" s="119"/>
      <c r="AF12" s="128"/>
    </row>
    <row r="13" spans="2:32" ht="12.75">
      <c r="B13" s="107">
        <v>5</v>
      </c>
      <c r="C13" s="120"/>
      <c r="D13" s="121" t="s">
        <v>78</v>
      </c>
      <c r="E13" s="159" t="s">
        <v>79</v>
      </c>
      <c r="F13" s="159"/>
      <c r="G13" s="122"/>
      <c r="H13" s="122"/>
      <c r="I13" s="122">
        <v>28000</v>
      </c>
      <c r="J13" s="123"/>
      <c r="K13" s="74"/>
      <c r="L13" s="124"/>
      <c r="M13" s="124"/>
      <c r="N13" s="124"/>
      <c r="O13" s="124"/>
      <c r="P13" s="124"/>
      <c r="Q13" s="124">
        <f t="shared" si="0"/>
        <v>0</v>
      </c>
      <c r="R13" s="74"/>
      <c r="S13" s="124"/>
      <c r="T13" s="124"/>
      <c r="U13" s="124"/>
      <c r="V13" s="124"/>
      <c r="W13" s="124"/>
      <c r="X13" s="124">
        <v>28000</v>
      </c>
      <c r="Y13" s="124"/>
      <c r="Z13" s="124"/>
      <c r="AA13" s="124"/>
      <c r="AB13" s="124">
        <f t="shared" si="1"/>
        <v>28000</v>
      </c>
      <c r="AC13" s="74"/>
      <c r="AD13" s="125">
        <f t="shared" si="2"/>
        <v>28000</v>
      </c>
      <c r="AE13" s="126"/>
      <c r="AF13" s="129"/>
    </row>
    <row r="14" spans="2:32" ht="12.75">
      <c r="B14" s="107">
        <v>6</v>
      </c>
      <c r="C14" s="114">
        <v>3</v>
      </c>
      <c r="D14" s="157" t="s">
        <v>81</v>
      </c>
      <c r="E14" s="157"/>
      <c r="F14" s="157"/>
      <c r="G14" s="115">
        <v>85421</v>
      </c>
      <c r="H14" s="115">
        <v>82278</v>
      </c>
      <c r="I14" s="115">
        <v>123530</v>
      </c>
      <c r="J14" s="116">
        <v>112464</v>
      </c>
      <c r="K14" s="74"/>
      <c r="L14" s="117"/>
      <c r="M14" s="117"/>
      <c r="N14" s="117">
        <v>105720</v>
      </c>
      <c r="O14" s="117"/>
      <c r="P14" s="117"/>
      <c r="Q14" s="117">
        <f t="shared" si="0"/>
        <v>105720</v>
      </c>
      <c r="R14" s="74"/>
      <c r="S14" s="117"/>
      <c r="T14" s="117"/>
      <c r="U14" s="117"/>
      <c r="V14" s="117"/>
      <c r="W14" s="117"/>
      <c r="X14" s="117"/>
      <c r="Y14" s="117"/>
      <c r="Z14" s="117"/>
      <c r="AA14" s="117"/>
      <c r="AB14" s="117">
        <f t="shared" si="1"/>
        <v>0</v>
      </c>
      <c r="AC14" s="75"/>
      <c r="AD14" s="118">
        <f t="shared" si="2"/>
        <v>105720</v>
      </c>
      <c r="AE14" s="119">
        <v>110620</v>
      </c>
      <c r="AF14" s="128">
        <v>110420</v>
      </c>
    </row>
    <row r="15" spans="2:32" ht="12.75">
      <c r="B15" s="107">
        <v>7</v>
      </c>
      <c r="C15" s="120"/>
      <c r="D15" s="121" t="s">
        <v>78</v>
      </c>
      <c r="E15" s="159" t="s">
        <v>79</v>
      </c>
      <c r="F15" s="159"/>
      <c r="G15" s="122"/>
      <c r="H15" s="122"/>
      <c r="I15" s="122">
        <v>116030</v>
      </c>
      <c r="J15" s="123"/>
      <c r="K15" s="74"/>
      <c r="L15" s="124"/>
      <c r="M15" s="124"/>
      <c r="N15" s="124">
        <v>98220</v>
      </c>
      <c r="O15" s="124"/>
      <c r="P15" s="124"/>
      <c r="Q15" s="124">
        <f t="shared" si="0"/>
        <v>98220</v>
      </c>
      <c r="R15" s="74"/>
      <c r="S15" s="124"/>
      <c r="T15" s="124"/>
      <c r="U15" s="124"/>
      <c r="V15" s="124"/>
      <c r="W15" s="124"/>
      <c r="X15" s="124"/>
      <c r="Y15" s="124"/>
      <c r="Z15" s="124"/>
      <c r="AA15" s="124"/>
      <c r="AB15" s="124">
        <f t="shared" si="1"/>
        <v>0</v>
      </c>
      <c r="AC15" s="74"/>
      <c r="AD15" s="125">
        <f t="shared" si="2"/>
        <v>98220</v>
      </c>
      <c r="AE15" s="126"/>
      <c r="AF15" s="129"/>
    </row>
    <row r="16" spans="2:32" ht="12.75">
      <c r="B16" s="107">
        <v>8</v>
      </c>
      <c r="C16" s="120"/>
      <c r="D16" s="121" t="s">
        <v>82</v>
      </c>
      <c r="E16" s="159" t="s">
        <v>83</v>
      </c>
      <c r="F16" s="159"/>
      <c r="G16" s="122"/>
      <c r="H16" s="122"/>
      <c r="I16" s="122">
        <v>3500</v>
      </c>
      <c r="J16" s="123"/>
      <c r="K16" s="74"/>
      <c r="L16" s="124"/>
      <c r="M16" s="124"/>
      <c r="N16" s="124">
        <v>3500</v>
      </c>
      <c r="O16" s="124"/>
      <c r="P16" s="124"/>
      <c r="Q16" s="124">
        <f t="shared" si="0"/>
        <v>3500</v>
      </c>
      <c r="R16" s="74"/>
      <c r="S16" s="124"/>
      <c r="T16" s="124"/>
      <c r="U16" s="124"/>
      <c r="V16" s="124"/>
      <c r="W16" s="124"/>
      <c r="X16" s="124"/>
      <c r="Y16" s="124"/>
      <c r="Z16" s="124"/>
      <c r="AA16" s="124"/>
      <c r="AB16" s="124">
        <f t="shared" si="1"/>
        <v>0</v>
      </c>
      <c r="AC16" s="74"/>
      <c r="AD16" s="125">
        <f t="shared" si="2"/>
        <v>3500</v>
      </c>
      <c r="AE16" s="126"/>
      <c r="AF16" s="129"/>
    </row>
    <row r="17" spans="2:32" ht="12.75">
      <c r="B17" s="107">
        <v>9</v>
      </c>
      <c r="C17" s="120"/>
      <c r="D17" s="121" t="s">
        <v>84</v>
      </c>
      <c r="E17" s="159" t="s">
        <v>85</v>
      </c>
      <c r="F17" s="159"/>
      <c r="G17" s="122"/>
      <c r="H17" s="122"/>
      <c r="I17" s="122">
        <v>4000</v>
      </c>
      <c r="J17" s="123"/>
      <c r="K17" s="74"/>
      <c r="L17" s="124"/>
      <c r="M17" s="124"/>
      <c r="N17" s="124">
        <v>4000</v>
      </c>
      <c r="O17" s="124"/>
      <c r="P17" s="124"/>
      <c r="Q17" s="124">
        <f t="shared" si="0"/>
        <v>4000</v>
      </c>
      <c r="R17" s="74"/>
      <c r="S17" s="124"/>
      <c r="T17" s="124"/>
      <c r="U17" s="124"/>
      <c r="V17" s="124"/>
      <c r="W17" s="124"/>
      <c r="X17" s="124"/>
      <c r="Y17" s="124"/>
      <c r="Z17" s="124"/>
      <c r="AA17" s="124"/>
      <c r="AB17" s="124">
        <f t="shared" si="1"/>
        <v>0</v>
      </c>
      <c r="AC17" s="74"/>
      <c r="AD17" s="125">
        <f t="shared" si="2"/>
        <v>4000</v>
      </c>
      <c r="AE17" s="126"/>
      <c r="AF17" s="129"/>
    </row>
    <row r="18" spans="2:32" ht="12.75">
      <c r="B18" s="20"/>
      <c r="C18" s="20"/>
      <c r="D18" s="20"/>
      <c r="E18" s="20"/>
      <c r="F18" s="20"/>
      <c r="G18" s="20"/>
      <c r="H18" s="20"/>
      <c r="I18" s="20"/>
      <c r="J18" s="20"/>
      <c r="K18" s="3"/>
      <c r="L18" s="20"/>
      <c r="M18" s="20"/>
      <c r="N18" s="20"/>
      <c r="O18" s="20"/>
      <c r="P18" s="20"/>
      <c r="Q18" s="20"/>
      <c r="R18" s="3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"/>
      <c r="AD18" s="20"/>
      <c r="AE18" s="20"/>
      <c r="AF18" s="20"/>
    </row>
  </sheetData>
  <sheetProtection/>
  <mergeCells count="33">
    <mergeCell ref="AA7:AA8"/>
    <mergeCell ref="Z7:Z8"/>
    <mergeCell ref="N7:N8"/>
    <mergeCell ref="O7:O8"/>
    <mergeCell ref="P7:P8"/>
    <mergeCell ref="Y7:Y8"/>
    <mergeCell ref="E13:F13"/>
    <mergeCell ref="D14:F14"/>
    <mergeCell ref="E15:F15"/>
    <mergeCell ref="E16:F16"/>
    <mergeCell ref="E17:F17"/>
    <mergeCell ref="D9:F9"/>
    <mergeCell ref="D10:F10"/>
    <mergeCell ref="E11:F11"/>
    <mergeCell ref="D12:F12"/>
    <mergeCell ref="U7:U8"/>
    <mergeCell ref="V7:V8"/>
    <mergeCell ref="B4:F5"/>
    <mergeCell ref="L5:Q6"/>
    <mergeCell ref="S5:AB6"/>
    <mergeCell ref="B6:B8"/>
    <mergeCell ref="C6:C8"/>
    <mergeCell ref="D6:D8"/>
    <mergeCell ref="E6:E8"/>
    <mergeCell ref="AB7:AB8"/>
    <mergeCell ref="W7:W8"/>
    <mergeCell ref="X7:X8"/>
    <mergeCell ref="F6:F8"/>
    <mergeCell ref="L7:L8"/>
    <mergeCell ref="M7:M8"/>
    <mergeCell ref="Q7:Q8"/>
    <mergeCell ref="S7:S8"/>
    <mergeCell ref="T7:T8"/>
  </mergeCells>
  <printOptions gridLines="1"/>
  <pageMargins left="0.75" right="0.75" top="1" bottom="1" header="0.5" footer="0.5"/>
  <pageSetup fitToHeight="0"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8"/>
  <sheetViews>
    <sheetView zoomScale="88" zoomScaleNormal="88" zoomScalePageLayoutView="0" workbookViewId="0" topLeftCell="C1">
      <selection activeCell="AI27" sqref="AI27"/>
    </sheetView>
  </sheetViews>
  <sheetFormatPr defaultColWidth="9.140625" defaultRowHeight="12.75"/>
  <cols>
    <col min="1" max="1" width="9.140625" style="0" hidden="1" customWidth="1"/>
    <col min="2" max="2" width="3.140625" style="0" hidden="1" customWidth="1"/>
    <col min="3" max="3" width="3.140625" style="0" customWidth="1"/>
    <col min="4" max="4" width="8.7109375" style="0" customWidth="1"/>
    <col min="5" max="5" width="3.140625" style="0" customWidth="1"/>
    <col min="6" max="6" width="19.7109375" style="0" customWidth="1"/>
    <col min="7" max="9" width="8.7109375" style="0" customWidth="1"/>
    <col min="10" max="10" width="8.57421875" style="0" customWidth="1"/>
    <col min="11" max="11" width="0.85546875" style="0" hidden="1" customWidth="1"/>
    <col min="12" max="12" width="0" style="0" hidden="1" customWidth="1"/>
    <col min="13" max="13" width="6.7109375" style="0" customWidth="1"/>
    <col min="14" max="14" width="7.7109375" style="0" customWidth="1"/>
    <col min="15" max="15" width="7.8515625" style="0" customWidth="1"/>
    <col min="16" max="16" width="0" style="0" hidden="1" customWidth="1"/>
    <col min="17" max="17" width="7.28125" style="0" customWidth="1"/>
    <col min="18" max="18" width="0.85546875" style="0" hidden="1" customWidth="1"/>
    <col min="19" max="27" width="0" style="0" hidden="1" customWidth="1"/>
    <col min="28" max="28" width="5.421875" style="0" customWidth="1"/>
    <col min="29" max="29" width="0.71875" style="0" hidden="1" customWidth="1"/>
    <col min="30" max="30" width="8.7109375" style="0" customWidth="1"/>
    <col min="31" max="31" width="7.7109375" style="0" customWidth="1"/>
    <col min="32" max="32" width="7.8515625" style="0" customWidth="1"/>
  </cols>
  <sheetData>
    <row r="1" ht="12.75" collapsed="1">
      <c r="A1" t="s">
        <v>172</v>
      </c>
    </row>
    <row r="2" spans="2:4" ht="15.75">
      <c r="B2" s="1" t="s">
        <v>86</v>
      </c>
      <c r="D2" s="1" t="s">
        <v>86</v>
      </c>
    </row>
    <row r="4" spans="2:32" ht="12.75">
      <c r="B4" s="146"/>
      <c r="C4" s="146"/>
      <c r="D4" s="146"/>
      <c r="E4" s="146"/>
      <c r="F4" s="146"/>
      <c r="G4" s="69" t="s">
        <v>0</v>
      </c>
      <c r="H4" s="70" t="s">
        <v>0</v>
      </c>
      <c r="I4" s="70" t="s">
        <v>0</v>
      </c>
      <c r="J4" s="71" t="s">
        <v>0</v>
      </c>
      <c r="K4" s="72"/>
      <c r="L4" s="73" t="s">
        <v>0</v>
      </c>
      <c r="M4" s="73" t="s">
        <v>0</v>
      </c>
      <c r="N4" s="73" t="s">
        <v>0</v>
      </c>
      <c r="O4" s="73" t="s">
        <v>0</v>
      </c>
      <c r="P4" s="73" t="s">
        <v>0</v>
      </c>
      <c r="Q4" s="73" t="s">
        <v>0</v>
      </c>
      <c r="R4" s="72"/>
      <c r="S4" s="73" t="s">
        <v>0</v>
      </c>
      <c r="T4" s="73" t="s">
        <v>0</v>
      </c>
      <c r="U4" s="73" t="s">
        <v>0</v>
      </c>
      <c r="V4" s="73" t="s">
        <v>0</v>
      </c>
      <c r="W4" s="73" t="s">
        <v>0</v>
      </c>
      <c r="X4" s="73" t="s">
        <v>0</v>
      </c>
      <c r="Y4" s="73" t="s">
        <v>0</v>
      </c>
      <c r="Z4" s="73" t="s">
        <v>0</v>
      </c>
      <c r="AA4" s="73" t="s">
        <v>0</v>
      </c>
      <c r="AB4" s="73" t="s">
        <v>0</v>
      </c>
      <c r="AC4" s="72"/>
      <c r="AD4" s="69" t="s">
        <v>0</v>
      </c>
      <c r="AE4" s="70" t="s">
        <v>0</v>
      </c>
      <c r="AF4" s="71" t="s">
        <v>0</v>
      </c>
    </row>
    <row r="5" spans="2:32" ht="22.5">
      <c r="B5" s="146"/>
      <c r="C5" s="146"/>
      <c r="D5" s="146"/>
      <c r="E5" s="146"/>
      <c r="F5" s="146"/>
      <c r="G5" s="5" t="s">
        <v>1</v>
      </c>
      <c r="H5" s="6" t="s">
        <v>1</v>
      </c>
      <c r="I5" s="6"/>
      <c r="J5" s="7" t="s">
        <v>1</v>
      </c>
      <c r="K5" s="74"/>
      <c r="L5" s="147" t="s">
        <v>2</v>
      </c>
      <c r="M5" s="147"/>
      <c r="N5" s="147"/>
      <c r="O5" s="147"/>
      <c r="P5" s="147"/>
      <c r="Q5" s="147"/>
      <c r="R5" s="74"/>
      <c r="S5" s="147" t="s">
        <v>3</v>
      </c>
      <c r="T5" s="147"/>
      <c r="U5" s="147"/>
      <c r="V5" s="147"/>
      <c r="W5" s="147"/>
      <c r="X5" s="147"/>
      <c r="Y5" s="147"/>
      <c r="Z5" s="147"/>
      <c r="AA5" s="147"/>
      <c r="AB5" s="147"/>
      <c r="AC5" s="75"/>
      <c r="AD5" s="5"/>
      <c r="AE5" s="6"/>
      <c r="AF5" s="7"/>
    </row>
    <row r="6" spans="2:32" ht="22.5">
      <c r="B6" s="148"/>
      <c r="C6" s="149"/>
      <c r="D6" s="149" t="s">
        <v>4</v>
      </c>
      <c r="E6" s="150"/>
      <c r="F6" s="151" t="s">
        <v>5</v>
      </c>
      <c r="G6" s="5" t="s">
        <v>6</v>
      </c>
      <c r="H6" s="6" t="s">
        <v>6</v>
      </c>
      <c r="I6" s="6" t="s">
        <v>6</v>
      </c>
      <c r="J6" s="7" t="s">
        <v>6</v>
      </c>
      <c r="K6" s="74"/>
      <c r="L6" s="147"/>
      <c r="M6" s="147"/>
      <c r="N6" s="147"/>
      <c r="O6" s="147"/>
      <c r="P6" s="147"/>
      <c r="Q6" s="147"/>
      <c r="R6" s="74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75"/>
      <c r="AD6" s="5" t="s">
        <v>6</v>
      </c>
      <c r="AE6" s="6" t="s">
        <v>6</v>
      </c>
      <c r="AF6" s="7" t="s">
        <v>6</v>
      </c>
    </row>
    <row r="7" spans="2:32" ht="12.75">
      <c r="B7" s="148"/>
      <c r="C7" s="149"/>
      <c r="D7" s="149"/>
      <c r="E7" s="150"/>
      <c r="F7" s="151"/>
      <c r="G7" s="5" t="s">
        <v>7</v>
      </c>
      <c r="H7" s="6" t="s">
        <v>7</v>
      </c>
      <c r="I7" s="6" t="s">
        <v>7</v>
      </c>
      <c r="J7" s="7" t="s">
        <v>7</v>
      </c>
      <c r="K7" s="74"/>
      <c r="L7" s="152" t="s">
        <v>8</v>
      </c>
      <c r="M7" s="152" t="s">
        <v>10</v>
      </c>
      <c r="N7" s="152" t="s">
        <v>11</v>
      </c>
      <c r="O7" s="152" t="s">
        <v>12</v>
      </c>
      <c r="P7" s="152" t="s">
        <v>13</v>
      </c>
      <c r="Q7" s="152" t="s">
        <v>14</v>
      </c>
      <c r="R7" s="74"/>
      <c r="S7" s="152" t="s">
        <v>9</v>
      </c>
      <c r="T7" s="152" t="s">
        <v>15</v>
      </c>
      <c r="U7" s="152" t="s">
        <v>16</v>
      </c>
      <c r="V7" s="152" t="s">
        <v>17</v>
      </c>
      <c r="W7" s="152" t="s">
        <v>18</v>
      </c>
      <c r="X7" s="152" t="s">
        <v>19</v>
      </c>
      <c r="Y7" s="152" t="s">
        <v>20</v>
      </c>
      <c r="Z7" s="152" t="s">
        <v>21</v>
      </c>
      <c r="AA7" s="152" t="s">
        <v>22</v>
      </c>
      <c r="AB7" s="152" t="s">
        <v>14</v>
      </c>
      <c r="AC7" s="75"/>
      <c r="AD7" s="5" t="s">
        <v>7</v>
      </c>
      <c r="AE7" s="6" t="s">
        <v>7</v>
      </c>
      <c r="AF7" s="7" t="s">
        <v>7</v>
      </c>
    </row>
    <row r="8" spans="2:32" ht="12.75">
      <c r="B8" s="148"/>
      <c r="C8" s="149"/>
      <c r="D8" s="149"/>
      <c r="E8" s="150"/>
      <c r="F8" s="151"/>
      <c r="G8" s="9">
        <v>2015</v>
      </c>
      <c r="H8" s="10">
        <v>2016</v>
      </c>
      <c r="I8" s="10">
        <v>2017</v>
      </c>
      <c r="J8" s="11">
        <v>2017</v>
      </c>
      <c r="K8" s="74"/>
      <c r="L8" s="152"/>
      <c r="M8" s="152"/>
      <c r="N8" s="152"/>
      <c r="O8" s="152"/>
      <c r="P8" s="152"/>
      <c r="Q8" s="152"/>
      <c r="R8" s="74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75"/>
      <c r="AD8" s="9">
        <v>2018</v>
      </c>
      <c r="AE8" s="10">
        <v>2019</v>
      </c>
      <c r="AF8" s="11">
        <v>2020</v>
      </c>
    </row>
    <row r="9" spans="2:32" ht="12.75">
      <c r="B9" s="107">
        <v>1</v>
      </c>
      <c r="C9" s="108">
        <v>5</v>
      </c>
      <c r="D9" s="158" t="s">
        <v>87</v>
      </c>
      <c r="E9" s="158"/>
      <c r="F9" s="158"/>
      <c r="G9" s="109">
        <v>20903</v>
      </c>
      <c r="H9" s="109">
        <v>23119</v>
      </c>
      <c r="I9" s="109">
        <v>60190</v>
      </c>
      <c r="J9" s="110">
        <v>48370</v>
      </c>
      <c r="K9" s="74"/>
      <c r="L9" s="111"/>
      <c r="M9" s="111">
        <v>105</v>
      </c>
      <c r="N9" s="111">
        <v>8610</v>
      </c>
      <c r="O9" s="111">
        <v>2000</v>
      </c>
      <c r="P9" s="111"/>
      <c r="Q9" s="111">
        <f aca="true" t="shared" si="0" ref="Q9:Q17">SUM(L9:P9)</f>
        <v>10715</v>
      </c>
      <c r="R9" s="74"/>
      <c r="S9" s="111"/>
      <c r="T9" s="111"/>
      <c r="U9" s="111"/>
      <c r="V9" s="111"/>
      <c r="W9" s="111"/>
      <c r="X9" s="111"/>
      <c r="Y9" s="111"/>
      <c r="Z9" s="111"/>
      <c r="AA9" s="111"/>
      <c r="AB9" s="111">
        <f aca="true" t="shared" si="1" ref="AB9:AB17">SUM(S9:AA9)</f>
        <v>0</v>
      </c>
      <c r="AC9" s="75"/>
      <c r="AD9" s="112">
        <f aca="true" t="shared" si="2" ref="AD9:AD17">Q9+AB9</f>
        <v>10715</v>
      </c>
      <c r="AE9" s="113">
        <v>30705</v>
      </c>
      <c r="AF9" s="127">
        <v>10705</v>
      </c>
    </row>
    <row r="10" spans="2:32" ht="12.75">
      <c r="B10" s="107">
        <v>2</v>
      </c>
      <c r="C10" s="114">
        <v>1</v>
      </c>
      <c r="D10" s="157" t="s">
        <v>88</v>
      </c>
      <c r="E10" s="157"/>
      <c r="F10" s="157"/>
      <c r="G10" s="115">
        <v>1868</v>
      </c>
      <c r="H10" s="115">
        <v>19299</v>
      </c>
      <c r="I10" s="115">
        <v>54760</v>
      </c>
      <c r="J10" s="116">
        <v>43560</v>
      </c>
      <c r="K10" s="74"/>
      <c r="L10" s="117"/>
      <c r="M10" s="117"/>
      <c r="N10" s="117">
        <v>5000</v>
      </c>
      <c r="O10" s="117"/>
      <c r="P10" s="117"/>
      <c r="Q10" s="117">
        <f t="shared" si="0"/>
        <v>5000</v>
      </c>
      <c r="R10" s="74"/>
      <c r="S10" s="117"/>
      <c r="T10" s="117"/>
      <c r="U10" s="117"/>
      <c r="V10" s="117"/>
      <c r="W10" s="117"/>
      <c r="X10" s="117"/>
      <c r="Y10" s="117"/>
      <c r="Z10" s="117"/>
      <c r="AA10" s="117"/>
      <c r="AB10" s="117">
        <f t="shared" si="1"/>
        <v>0</v>
      </c>
      <c r="AC10" s="75"/>
      <c r="AD10" s="118">
        <f t="shared" si="2"/>
        <v>5000</v>
      </c>
      <c r="AE10" s="119">
        <v>25900</v>
      </c>
      <c r="AF10" s="128">
        <v>5900</v>
      </c>
    </row>
    <row r="11" spans="2:32" ht="12.75">
      <c r="B11" s="107">
        <v>3</v>
      </c>
      <c r="C11" s="120"/>
      <c r="D11" s="121" t="s">
        <v>89</v>
      </c>
      <c r="E11" s="159" t="s">
        <v>90</v>
      </c>
      <c r="F11" s="159"/>
      <c r="G11" s="122"/>
      <c r="H11" s="122"/>
      <c r="I11" s="122">
        <v>54760</v>
      </c>
      <c r="J11" s="123"/>
      <c r="K11" s="74"/>
      <c r="L11" s="124"/>
      <c r="M11" s="124"/>
      <c r="N11" s="124">
        <v>5000</v>
      </c>
      <c r="O11" s="124"/>
      <c r="P11" s="124"/>
      <c r="Q11" s="124">
        <f t="shared" si="0"/>
        <v>5000</v>
      </c>
      <c r="R11" s="74"/>
      <c r="S11" s="124"/>
      <c r="T11" s="124"/>
      <c r="U11" s="124"/>
      <c r="V11" s="124"/>
      <c r="W11" s="124"/>
      <c r="X11" s="124"/>
      <c r="Y11" s="124"/>
      <c r="Z11" s="124"/>
      <c r="AA11" s="124"/>
      <c r="AB11" s="124">
        <f t="shared" si="1"/>
        <v>0</v>
      </c>
      <c r="AC11" s="74"/>
      <c r="AD11" s="125">
        <f t="shared" si="2"/>
        <v>5000</v>
      </c>
      <c r="AE11" s="126"/>
      <c r="AF11" s="129"/>
    </row>
    <row r="12" spans="2:32" ht="12.75">
      <c r="B12" s="107">
        <v>4</v>
      </c>
      <c r="C12" s="114">
        <v>2</v>
      </c>
      <c r="D12" s="157" t="s">
        <v>91</v>
      </c>
      <c r="E12" s="157"/>
      <c r="F12" s="157"/>
      <c r="G12" s="115"/>
      <c r="H12" s="115"/>
      <c r="I12" s="115">
        <v>0</v>
      </c>
      <c r="J12" s="116"/>
      <c r="K12" s="74"/>
      <c r="L12" s="117"/>
      <c r="M12" s="117"/>
      <c r="N12" s="117"/>
      <c r="O12" s="117">
        <v>2000</v>
      </c>
      <c r="P12" s="117"/>
      <c r="Q12" s="117">
        <f t="shared" si="0"/>
        <v>2000</v>
      </c>
      <c r="R12" s="74"/>
      <c r="S12" s="117"/>
      <c r="T12" s="117"/>
      <c r="U12" s="117"/>
      <c r="V12" s="117"/>
      <c r="W12" s="117"/>
      <c r="X12" s="117"/>
      <c r="Y12" s="117"/>
      <c r="Z12" s="117"/>
      <c r="AA12" s="117"/>
      <c r="AB12" s="117">
        <f t="shared" si="1"/>
        <v>0</v>
      </c>
      <c r="AC12" s="75"/>
      <c r="AD12" s="118">
        <f t="shared" si="2"/>
        <v>2000</v>
      </c>
      <c r="AE12" s="119"/>
      <c r="AF12" s="128"/>
    </row>
    <row r="13" spans="2:32" ht="12.75">
      <c r="B13" s="107">
        <v>5</v>
      </c>
      <c r="C13" s="120"/>
      <c r="D13" s="121" t="s">
        <v>89</v>
      </c>
      <c r="E13" s="159" t="s">
        <v>90</v>
      </c>
      <c r="F13" s="159"/>
      <c r="G13" s="122"/>
      <c r="H13" s="122"/>
      <c r="I13" s="122">
        <v>0</v>
      </c>
      <c r="J13" s="123"/>
      <c r="K13" s="74"/>
      <c r="L13" s="124"/>
      <c r="M13" s="124"/>
      <c r="N13" s="124"/>
      <c r="O13" s="124">
        <v>2000</v>
      </c>
      <c r="P13" s="124"/>
      <c r="Q13" s="124">
        <f t="shared" si="0"/>
        <v>2000</v>
      </c>
      <c r="R13" s="74"/>
      <c r="S13" s="124"/>
      <c r="T13" s="124"/>
      <c r="U13" s="124"/>
      <c r="V13" s="124"/>
      <c r="W13" s="124"/>
      <c r="X13" s="124"/>
      <c r="Y13" s="124"/>
      <c r="Z13" s="124"/>
      <c r="AA13" s="124"/>
      <c r="AB13" s="124">
        <f t="shared" si="1"/>
        <v>0</v>
      </c>
      <c r="AC13" s="74"/>
      <c r="AD13" s="125">
        <f t="shared" si="2"/>
        <v>2000</v>
      </c>
      <c r="AE13" s="126"/>
      <c r="AF13" s="129"/>
    </row>
    <row r="14" spans="2:32" ht="12.75">
      <c r="B14" s="107">
        <v>6</v>
      </c>
      <c r="C14" s="114">
        <v>3</v>
      </c>
      <c r="D14" s="157" t="s">
        <v>92</v>
      </c>
      <c r="E14" s="157"/>
      <c r="F14" s="157"/>
      <c r="G14" s="115">
        <v>3554</v>
      </c>
      <c r="H14" s="115">
        <v>3820</v>
      </c>
      <c r="I14" s="115">
        <v>4800</v>
      </c>
      <c r="J14" s="116">
        <v>4180</v>
      </c>
      <c r="K14" s="74"/>
      <c r="L14" s="117"/>
      <c r="M14" s="117">
        <v>105</v>
      </c>
      <c r="N14" s="117">
        <v>2700</v>
      </c>
      <c r="O14" s="117"/>
      <c r="P14" s="117"/>
      <c r="Q14" s="117">
        <f t="shared" si="0"/>
        <v>2805</v>
      </c>
      <c r="R14" s="74"/>
      <c r="S14" s="117"/>
      <c r="T14" s="117"/>
      <c r="U14" s="117"/>
      <c r="V14" s="117"/>
      <c r="W14" s="117"/>
      <c r="X14" s="117"/>
      <c r="Y14" s="117"/>
      <c r="Z14" s="117"/>
      <c r="AA14" s="117"/>
      <c r="AB14" s="117">
        <f t="shared" si="1"/>
        <v>0</v>
      </c>
      <c r="AC14" s="75"/>
      <c r="AD14" s="118">
        <f t="shared" si="2"/>
        <v>2805</v>
      </c>
      <c r="AE14" s="119">
        <v>4805</v>
      </c>
      <c r="AF14" s="128">
        <v>4805</v>
      </c>
    </row>
    <row r="15" spans="2:32" ht="12.75">
      <c r="B15" s="107">
        <v>7</v>
      </c>
      <c r="C15" s="120"/>
      <c r="D15" s="121" t="s">
        <v>89</v>
      </c>
      <c r="E15" s="159" t="s">
        <v>90</v>
      </c>
      <c r="F15" s="159"/>
      <c r="G15" s="122"/>
      <c r="H15" s="122"/>
      <c r="I15" s="122">
        <v>4800</v>
      </c>
      <c r="J15" s="123"/>
      <c r="K15" s="74"/>
      <c r="L15" s="124"/>
      <c r="M15" s="124">
        <v>105</v>
      </c>
      <c r="N15" s="124">
        <v>2700</v>
      </c>
      <c r="O15" s="124"/>
      <c r="P15" s="124"/>
      <c r="Q15" s="124">
        <f t="shared" si="0"/>
        <v>2805</v>
      </c>
      <c r="R15" s="74"/>
      <c r="S15" s="124"/>
      <c r="T15" s="124"/>
      <c r="U15" s="124"/>
      <c r="V15" s="124"/>
      <c r="W15" s="124"/>
      <c r="X15" s="124"/>
      <c r="Y15" s="124"/>
      <c r="Z15" s="124"/>
      <c r="AA15" s="124"/>
      <c r="AB15" s="124">
        <f t="shared" si="1"/>
        <v>0</v>
      </c>
      <c r="AC15" s="74"/>
      <c r="AD15" s="125">
        <f t="shared" si="2"/>
        <v>2805</v>
      </c>
      <c r="AE15" s="126"/>
      <c r="AF15" s="129"/>
    </row>
    <row r="16" spans="2:32" ht="12.75">
      <c r="B16" s="107">
        <v>8</v>
      </c>
      <c r="C16" s="114">
        <v>4</v>
      </c>
      <c r="D16" s="157" t="s">
        <v>93</v>
      </c>
      <c r="E16" s="157"/>
      <c r="F16" s="157"/>
      <c r="G16" s="115">
        <v>15481</v>
      </c>
      <c r="H16" s="115"/>
      <c r="I16" s="115">
        <v>630</v>
      </c>
      <c r="J16" s="116">
        <v>630</v>
      </c>
      <c r="K16" s="74"/>
      <c r="L16" s="117"/>
      <c r="M16" s="117"/>
      <c r="N16" s="117">
        <v>910</v>
      </c>
      <c r="O16" s="117"/>
      <c r="P16" s="117"/>
      <c r="Q16" s="117">
        <f t="shared" si="0"/>
        <v>910</v>
      </c>
      <c r="R16" s="74"/>
      <c r="S16" s="117"/>
      <c r="T16" s="117"/>
      <c r="U16" s="117"/>
      <c r="V16" s="117"/>
      <c r="W16" s="117"/>
      <c r="X16" s="117"/>
      <c r="Y16" s="117"/>
      <c r="Z16" s="117"/>
      <c r="AA16" s="117"/>
      <c r="AB16" s="117">
        <f t="shared" si="1"/>
        <v>0</v>
      </c>
      <c r="AC16" s="75"/>
      <c r="AD16" s="118">
        <f t="shared" si="2"/>
        <v>910</v>
      </c>
      <c r="AE16" s="119"/>
      <c r="AF16" s="128"/>
    </row>
    <row r="17" spans="2:32" ht="12.75">
      <c r="B17" s="107">
        <v>9</v>
      </c>
      <c r="C17" s="120"/>
      <c r="D17" s="121" t="s">
        <v>89</v>
      </c>
      <c r="E17" s="159" t="s">
        <v>90</v>
      </c>
      <c r="F17" s="159"/>
      <c r="G17" s="122"/>
      <c r="H17" s="122"/>
      <c r="I17" s="122">
        <v>630</v>
      </c>
      <c r="J17" s="123"/>
      <c r="K17" s="74"/>
      <c r="L17" s="124"/>
      <c r="M17" s="124"/>
      <c r="N17" s="124">
        <v>910</v>
      </c>
      <c r="O17" s="124"/>
      <c r="P17" s="124"/>
      <c r="Q17" s="124">
        <f t="shared" si="0"/>
        <v>910</v>
      </c>
      <c r="R17" s="74"/>
      <c r="S17" s="124"/>
      <c r="T17" s="124"/>
      <c r="U17" s="124"/>
      <c r="V17" s="124"/>
      <c r="W17" s="124"/>
      <c r="X17" s="124"/>
      <c r="Y17" s="124"/>
      <c r="Z17" s="124"/>
      <c r="AA17" s="124"/>
      <c r="AB17" s="124">
        <f t="shared" si="1"/>
        <v>0</v>
      </c>
      <c r="AC17" s="74"/>
      <c r="AD17" s="125">
        <f t="shared" si="2"/>
        <v>910</v>
      </c>
      <c r="AE17" s="126"/>
      <c r="AF17" s="129"/>
    </row>
    <row r="18" spans="2:32" ht="12.75">
      <c r="B18" s="20"/>
      <c r="C18" s="20"/>
      <c r="D18" s="20"/>
      <c r="E18" s="20"/>
      <c r="F18" s="20"/>
      <c r="G18" s="20"/>
      <c r="H18" s="20"/>
      <c r="I18" s="20"/>
      <c r="J18" s="20"/>
      <c r="K18" s="3"/>
      <c r="L18" s="20"/>
      <c r="M18" s="20"/>
      <c r="N18" s="20"/>
      <c r="O18" s="20"/>
      <c r="P18" s="20"/>
      <c r="Q18" s="20"/>
      <c r="R18" s="3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"/>
      <c r="AD18" s="20"/>
      <c r="AE18" s="20"/>
      <c r="AF18" s="20"/>
    </row>
  </sheetData>
  <sheetProtection/>
  <mergeCells count="33">
    <mergeCell ref="AA7:AA8"/>
    <mergeCell ref="Z7:Z8"/>
    <mergeCell ref="N7:N8"/>
    <mergeCell ref="O7:O8"/>
    <mergeCell ref="P7:P8"/>
    <mergeCell ref="Y7:Y8"/>
    <mergeCell ref="E13:F13"/>
    <mergeCell ref="D14:F14"/>
    <mergeCell ref="E15:F15"/>
    <mergeCell ref="D16:F16"/>
    <mergeCell ref="E17:F17"/>
    <mergeCell ref="D9:F9"/>
    <mergeCell ref="D10:F10"/>
    <mergeCell ref="E11:F11"/>
    <mergeCell ref="D12:F12"/>
    <mergeCell ref="U7:U8"/>
    <mergeCell ref="V7:V8"/>
    <mergeCell ref="B4:F5"/>
    <mergeCell ref="L5:Q6"/>
    <mergeCell ref="S5:AB6"/>
    <mergeCell ref="B6:B8"/>
    <mergeCell ref="C6:C8"/>
    <mergeCell ref="D6:D8"/>
    <mergeCell ref="E6:E8"/>
    <mergeCell ref="AB7:AB8"/>
    <mergeCell ref="W7:W8"/>
    <mergeCell ref="X7:X8"/>
    <mergeCell ref="F6:F8"/>
    <mergeCell ref="L7:L8"/>
    <mergeCell ref="M7:M8"/>
    <mergeCell ref="Q7:Q8"/>
    <mergeCell ref="S7:S8"/>
    <mergeCell ref="T7:T8"/>
  </mergeCells>
  <printOptions gridLines="1"/>
  <pageMargins left="0.75" right="0.75" top="1" bottom="1" header="0.5" footer="0.5"/>
  <pageSetup fitToHeight="0" fitToWidth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6"/>
  <sheetViews>
    <sheetView zoomScale="88" zoomScaleNormal="88" zoomScalePageLayoutView="0" workbookViewId="0" topLeftCell="C1">
      <selection activeCell="AF26" sqref="AF26"/>
    </sheetView>
  </sheetViews>
  <sheetFormatPr defaultColWidth="9.140625" defaultRowHeight="12.75"/>
  <cols>
    <col min="1" max="1" width="0.13671875" style="0" hidden="1" customWidth="1"/>
    <col min="2" max="2" width="3.140625" style="0" hidden="1" customWidth="1"/>
    <col min="3" max="3" width="3.140625" style="0" customWidth="1"/>
    <col min="4" max="4" width="8.7109375" style="0" customWidth="1"/>
    <col min="5" max="5" width="3.140625" style="0" customWidth="1"/>
    <col min="6" max="6" width="21.57421875" style="0" customWidth="1"/>
    <col min="7" max="9" width="8.7109375" style="0" customWidth="1"/>
    <col min="10" max="10" width="8.28125" style="0" customWidth="1"/>
    <col min="11" max="11" width="0.85546875" style="0" hidden="1" customWidth="1"/>
    <col min="12" max="12" width="6.7109375" style="0" customWidth="1"/>
    <col min="13" max="13" width="5.140625" style="0" customWidth="1"/>
    <col min="14" max="14" width="7.28125" style="0" customWidth="1"/>
    <col min="15" max="15" width="4.8515625" style="0" customWidth="1"/>
    <col min="16" max="16" width="0" style="0" hidden="1" customWidth="1"/>
    <col min="17" max="17" width="7.57421875" style="0" customWidth="1"/>
    <col min="18" max="18" width="0.85546875" style="0" hidden="1" customWidth="1"/>
    <col min="19" max="27" width="0" style="0" hidden="1" customWidth="1"/>
    <col min="28" max="28" width="4.00390625" style="0" customWidth="1"/>
    <col min="29" max="29" width="0.71875" style="0" hidden="1" customWidth="1"/>
    <col min="30" max="30" width="9.28125" style="0" customWidth="1"/>
    <col min="31" max="31" width="7.28125" style="0" customWidth="1"/>
    <col min="32" max="32" width="7.8515625" style="0" customWidth="1"/>
  </cols>
  <sheetData>
    <row r="1" ht="12.75" collapsed="1">
      <c r="A1" t="s">
        <v>172</v>
      </c>
    </row>
    <row r="2" spans="2:4" ht="15.75">
      <c r="B2" s="1" t="s">
        <v>94</v>
      </c>
      <c r="D2" s="1" t="s">
        <v>94</v>
      </c>
    </row>
    <row r="4" spans="2:32" ht="12.75">
      <c r="B4" s="146"/>
      <c r="C4" s="146"/>
      <c r="D4" s="146"/>
      <c r="E4" s="146"/>
      <c r="F4" s="146"/>
      <c r="G4" s="69" t="s">
        <v>0</v>
      </c>
      <c r="H4" s="70" t="s">
        <v>0</v>
      </c>
      <c r="I4" s="70" t="s">
        <v>0</v>
      </c>
      <c r="J4" s="71" t="s">
        <v>0</v>
      </c>
      <c r="K4" s="72"/>
      <c r="L4" s="73" t="s">
        <v>0</v>
      </c>
      <c r="M4" s="73" t="s">
        <v>0</v>
      </c>
      <c r="N4" s="73" t="s">
        <v>0</v>
      </c>
      <c r="O4" s="73" t="s">
        <v>0</v>
      </c>
      <c r="P4" s="73" t="s">
        <v>0</v>
      </c>
      <c r="Q4" s="73" t="s">
        <v>0</v>
      </c>
      <c r="R4" s="72"/>
      <c r="S4" s="73" t="s">
        <v>0</v>
      </c>
      <c r="T4" s="73" t="s">
        <v>0</v>
      </c>
      <c r="U4" s="73" t="s">
        <v>0</v>
      </c>
      <c r="V4" s="73" t="s">
        <v>0</v>
      </c>
      <c r="W4" s="73" t="s">
        <v>0</v>
      </c>
      <c r="X4" s="73" t="s">
        <v>0</v>
      </c>
      <c r="Y4" s="73" t="s">
        <v>0</v>
      </c>
      <c r="Z4" s="73" t="s">
        <v>0</v>
      </c>
      <c r="AA4" s="73" t="s">
        <v>0</v>
      </c>
      <c r="AB4" s="73" t="s">
        <v>0</v>
      </c>
      <c r="AC4" s="72"/>
      <c r="AD4" s="69" t="s">
        <v>0</v>
      </c>
      <c r="AE4" s="70" t="s">
        <v>0</v>
      </c>
      <c r="AF4" s="71" t="s">
        <v>0</v>
      </c>
    </row>
    <row r="5" spans="2:32" ht="22.5">
      <c r="B5" s="146"/>
      <c r="C5" s="146"/>
      <c r="D5" s="146"/>
      <c r="E5" s="146"/>
      <c r="F5" s="146"/>
      <c r="G5" s="5" t="s">
        <v>1</v>
      </c>
      <c r="H5" s="6" t="s">
        <v>1</v>
      </c>
      <c r="I5" s="6"/>
      <c r="J5" s="7" t="s">
        <v>1</v>
      </c>
      <c r="K5" s="74"/>
      <c r="L5" s="147" t="s">
        <v>2</v>
      </c>
      <c r="M5" s="147"/>
      <c r="N5" s="147"/>
      <c r="O5" s="147"/>
      <c r="P5" s="147"/>
      <c r="Q5" s="147"/>
      <c r="R5" s="74"/>
      <c r="S5" s="147" t="s">
        <v>3</v>
      </c>
      <c r="T5" s="147"/>
      <c r="U5" s="147"/>
      <c r="V5" s="147"/>
      <c r="W5" s="147"/>
      <c r="X5" s="147"/>
      <c r="Y5" s="147"/>
      <c r="Z5" s="147"/>
      <c r="AA5" s="147"/>
      <c r="AB5" s="147"/>
      <c r="AC5" s="75"/>
      <c r="AD5" s="5"/>
      <c r="AE5" s="6"/>
      <c r="AF5" s="7"/>
    </row>
    <row r="6" spans="2:32" ht="22.5">
      <c r="B6" s="148"/>
      <c r="C6" s="149"/>
      <c r="D6" s="149" t="s">
        <v>4</v>
      </c>
      <c r="E6" s="150"/>
      <c r="F6" s="151" t="s">
        <v>5</v>
      </c>
      <c r="G6" s="5" t="s">
        <v>6</v>
      </c>
      <c r="H6" s="6" t="s">
        <v>6</v>
      </c>
      <c r="I6" s="6" t="s">
        <v>6</v>
      </c>
      <c r="J6" s="7" t="s">
        <v>6</v>
      </c>
      <c r="K6" s="74"/>
      <c r="L6" s="147"/>
      <c r="M6" s="147"/>
      <c r="N6" s="147"/>
      <c r="O6" s="147"/>
      <c r="P6" s="147"/>
      <c r="Q6" s="147"/>
      <c r="R6" s="74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75"/>
      <c r="AD6" s="5" t="s">
        <v>6</v>
      </c>
      <c r="AE6" s="6" t="s">
        <v>6</v>
      </c>
      <c r="AF6" s="7" t="s">
        <v>6</v>
      </c>
    </row>
    <row r="7" spans="2:32" ht="12.75">
      <c r="B7" s="148"/>
      <c r="C7" s="149"/>
      <c r="D7" s="149"/>
      <c r="E7" s="150"/>
      <c r="F7" s="151"/>
      <c r="G7" s="5" t="s">
        <v>7</v>
      </c>
      <c r="H7" s="6" t="s">
        <v>7</v>
      </c>
      <c r="I7" s="6" t="s">
        <v>7</v>
      </c>
      <c r="J7" s="7" t="s">
        <v>7</v>
      </c>
      <c r="K7" s="74"/>
      <c r="L7" s="152" t="s">
        <v>8</v>
      </c>
      <c r="M7" s="152" t="s">
        <v>10</v>
      </c>
      <c r="N7" s="152" t="s">
        <v>11</v>
      </c>
      <c r="O7" s="152" t="s">
        <v>12</v>
      </c>
      <c r="P7" s="152" t="s">
        <v>13</v>
      </c>
      <c r="Q7" s="152" t="s">
        <v>14</v>
      </c>
      <c r="R7" s="74"/>
      <c r="S7" s="152" t="s">
        <v>9</v>
      </c>
      <c r="T7" s="152" t="s">
        <v>15</v>
      </c>
      <c r="U7" s="152" t="s">
        <v>16</v>
      </c>
      <c r="V7" s="152" t="s">
        <v>17</v>
      </c>
      <c r="W7" s="152" t="s">
        <v>18</v>
      </c>
      <c r="X7" s="152" t="s">
        <v>19</v>
      </c>
      <c r="Y7" s="152" t="s">
        <v>20</v>
      </c>
      <c r="Z7" s="152" t="s">
        <v>21</v>
      </c>
      <c r="AA7" s="152" t="s">
        <v>22</v>
      </c>
      <c r="AB7" s="152" t="s">
        <v>14</v>
      </c>
      <c r="AC7" s="75"/>
      <c r="AD7" s="5" t="s">
        <v>7</v>
      </c>
      <c r="AE7" s="6" t="s">
        <v>7</v>
      </c>
      <c r="AF7" s="7" t="s">
        <v>7</v>
      </c>
    </row>
    <row r="8" spans="2:32" ht="12.75">
      <c r="B8" s="148"/>
      <c r="C8" s="149"/>
      <c r="D8" s="149"/>
      <c r="E8" s="150"/>
      <c r="F8" s="151"/>
      <c r="G8" s="9">
        <v>2015</v>
      </c>
      <c r="H8" s="10">
        <v>2016</v>
      </c>
      <c r="I8" s="10">
        <v>2017</v>
      </c>
      <c r="J8" s="11">
        <v>2017</v>
      </c>
      <c r="K8" s="74"/>
      <c r="L8" s="152"/>
      <c r="M8" s="152"/>
      <c r="N8" s="152"/>
      <c r="O8" s="152"/>
      <c r="P8" s="152"/>
      <c r="Q8" s="152"/>
      <c r="R8" s="74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75"/>
      <c r="AD8" s="9">
        <v>2018</v>
      </c>
      <c r="AE8" s="10">
        <v>2019</v>
      </c>
      <c r="AF8" s="11">
        <v>2020</v>
      </c>
    </row>
    <row r="9" spans="2:32" ht="12.75">
      <c r="B9" s="107">
        <v>1</v>
      </c>
      <c r="C9" s="108">
        <v>6</v>
      </c>
      <c r="D9" s="158" t="s">
        <v>95</v>
      </c>
      <c r="E9" s="158"/>
      <c r="F9" s="158"/>
      <c r="G9" s="109">
        <v>25100</v>
      </c>
      <c r="H9" s="109">
        <v>25329</v>
      </c>
      <c r="I9" s="109">
        <v>26408</v>
      </c>
      <c r="J9" s="110">
        <v>26050</v>
      </c>
      <c r="K9" s="74"/>
      <c r="L9" s="111">
        <v>2665</v>
      </c>
      <c r="M9" s="111">
        <v>1490</v>
      </c>
      <c r="N9" s="111">
        <v>22580</v>
      </c>
      <c r="O9" s="111">
        <v>33</v>
      </c>
      <c r="P9" s="111"/>
      <c r="Q9" s="111">
        <f aca="true" t="shared" si="0" ref="Q9:Q15">SUM(L9:P9)</f>
        <v>26768</v>
      </c>
      <c r="R9" s="74"/>
      <c r="S9" s="111"/>
      <c r="T9" s="111"/>
      <c r="U9" s="111"/>
      <c r="V9" s="111"/>
      <c r="W9" s="111"/>
      <c r="X9" s="111"/>
      <c r="Y9" s="111"/>
      <c r="Z9" s="111"/>
      <c r="AA9" s="111"/>
      <c r="AB9" s="111">
        <f aca="true" t="shared" si="1" ref="AB9:AB15">SUM(S9:AA9)</f>
        <v>0</v>
      </c>
      <c r="AC9" s="75"/>
      <c r="AD9" s="112">
        <f aca="true" t="shared" si="2" ref="AD9:AD15">Q9+AB9</f>
        <v>26768</v>
      </c>
      <c r="AE9" s="113">
        <v>27177</v>
      </c>
      <c r="AF9" s="127">
        <v>27244</v>
      </c>
    </row>
    <row r="10" spans="2:32" ht="12.75">
      <c r="B10" s="107">
        <v>2</v>
      </c>
      <c r="C10" s="114">
        <v>1</v>
      </c>
      <c r="D10" s="157" t="s">
        <v>96</v>
      </c>
      <c r="E10" s="157"/>
      <c r="F10" s="157"/>
      <c r="G10" s="115">
        <v>7560</v>
      </c>
      <c r="H10" s="115">
        <v>7431</v>
      </c>
      <c r="I10" s="115">
        <v>8108</v>
      </c>
      <c r="J10" s="116">
        <v>7940</v>
      </c>
      <c r="K10" s="74"/>
      <c r="L10" s="117">
        <v>2665</v>
      </c>
      <c r="M10" s="117">
        <v>930</v>
      </c>
      <c r="N10" s="117">
        <v>5080</v>
      </c>
      <c r="O10" s="117">
        <v>33</v>
      </c>
      <c r="P10" s="117"/>
      <c r="Q10" s="117">
        <f t="shared" si="0"/>
        <v>8708</v>
      </c>
      <c r="R10" s="74"/>
      <c r="S10" s="117"/>
      <c r="T10" s="117"/>
      <c r="U10" s="117"/>
      <c r="V10" s="117"/>
      <c r="W10" s="117"/>
      <c r="X10" s="117"/>
      <c r="Y10" s="117"/>
      <c r="Z10" s="117"/>
      <c r="AA10" s="117"/>
      <c r="AB10" s="117">
        <f t="shared" si="1"/>
        <v>0</v>
      </c>
      <c r="AC10" s="75"/>
      <c r="AD10" s="118">
        <f t="shared" si="2"/>
        <v>8708</v>
      </c>
      <c r="AE10" s="119">
        <v>8477</v>
      </c>
      <c r="AF10" s="128">
        <v>8544</v>
      </c>
    </row>
    <row r="11" spans="2:32" ht="12.75">
      <c r="B11" s="107">
        <v>3</v>
      </c>
      <c r="C11" s="120"/>
      <c r="D11" s="121" t="s">
        <v>60</v>
      </c>
      <c r="E11" s="159" t="s">
        <v>61</v>
      </c>
      <c r="F11" s="159"/>
      <c r="G11" s="122"/>
      <c r="H11" s="122"/>
      <c r="I11" s="122">
        <v>8108</v>
      </c>
      <c r="J11" s="123"/>
      <c r="K11" s="74"/>
      <c r="L11" s="124">
        <v>2665</v>
      </c>
      <c r="M11" s="124">
        <v>930</v>
      </c>
      <c r="N11" s="124">
        <v>5080</v>
      </c>
      <c r="O11" s="124">
        <v>33</v>
      </c>
      <c r="P11" s="124"/>
      <c r="Q11" s="124">
        <f t="shared" si="0"/>
        <v>8708</v>
      </c>
      <c r="R11" s="74"/>
      <c r="S11" s="124"/>
      <c r="T11" s="124"/>
      <c r="U11" s="124"/>
      <c r="V11" s="124"/>
      <c r="W11" s="124"/>
      <c r="X11" s="124"/>
      <c r="Y11" s="124"/>
      <c r="Z11" s="124"/>
      <c r="AA11" s="124"/>
      <c r="AB11" s="124">
        <f t="shared" si="1"/>
        <v>0</v>
      </c>
      <c r="AC11" s="74"/>
      <c r="AD11" s="125">
        <f t="shared" si="2"/>
        <v>8708</v>
      </c>
      <c r="AE11" s="126"/>
      <c r="AF11" s="129"/>
    </row>
    <row r="12" spans="2:32" ht="12.75">
      <c r="B12" s="107">
        <v>4</v>
      </c>
      <c r="C12" s="114">
        <v>2</v>
      </c>
      <c r="D12" s="157" t="s">
        <v>97</v>
      </c>
      <c r="E12" s="157"/>
      <c r="F12" s="157"/>
      <c r="G12" s="115">
        <v>16540</v>
      </c>
      <c r="H12" s="115">
        <v>17898</v>
      </c>
      <c r="I12" s="115">
        <v>18300</v>
      </c>
      <c r="J12" s="116">
        <v>18110</v>
      </c>
      <c r="K12" s="74"/>
      <c r="L12" s="117"/>
      <c r="M12" s="117">
        <v>560</v>
      </c>
      <c r="N12" s="117">
        <v>17500</v>
      </c>
      <c r="O12" s="117"/>
      <c r="P12" s="117"/>
      <c r="Q12" s="117">
        <f t="shared" si="0"/>
        <v>18060</v>
      </c>
      <c r="R12" s="74"/>
      <c r="S12" s="117"/>
      <c r="T12" s="117"/>
      <c r="U12" s="117"/>
      <c r="V12" s="117"/>
      <c r="W12" s="117"/>
      <c r="X12" s="117"/>
      <c r="Y12" s="117"/>
      <c r="Z12" s="117"/>
      <c r="AA12" s="117"/>
      <c r="AB12" s="117">
        <f t="shared" si="1"/>
        <v>0</v>
      </c>
      <c r="AC12" s="75"/>
      <c r="AD12" s="118">
        <f t="shared" si="2"/>
        <v>18060</v>
      </c>
      <c r="AE12" s="119">
        <v>18700</v>
      </c>
      <c r="AF12" s="128">
        <v>18700</v>
      </c>
    </row>
    <row r="13" spans="2:32" ht="12.75">
      <c r="B13" s="107">
        <v>5</v>
      </c>
      <c r="C13" s="120"/>
      <c r="D13" s="121" t="s">
        <v>60</v>
      </c>
      <c r="E13" s="159" t="s">
        <v>61</v>
      </c>
      <c r="F13" s="159"/>
      <c r="G13" s="122"/>
      <c r="H13" s="122"/>
      <c r="I13" s="122">
        <v>18300</v>
      </c>
      <c r="J13" s="123"/>
      <c r="K13" s="74"/>
      <c r="L13" s="124"/>
      <c r="M13" s="124">
        <v>560</v>
      </c>
      <c r="N13" s="124">
        <v>17500</v>
      </c>
      <c r="O13" s="124"/>
      <c r="P13" s="124"/>
      <c r="Q13" s="124">
        <f t="shared" si="0"/>
        <v>18060</v>
      </c>
      <c r="R13" s="74"/>
      <c r="S13" s="124"/>
      <c r="T13" s="124"/>
      <c r="U13" s="124"/>
      <c r="V13" s="124"/>
      <c r="W13" s="124"/>
      <c r="X13" s="124"/>
      <c r="Y13" s="124"/>
      <c r="Z13" s="124"/>
      <c r="AA13" s="124"/>
      <c r="AB13" s="124">
        <f t="shared" si="1"/>
        <v>0</v>
      </c>
      <c r="AC13" s="74"/>
      <c r="AD13" s="125">
        <f t="shared" si="2"/>
        <v>18060</v>
      </c>
      <c r="AE13" s="126"/>
      <c r="AF13" s="129"/>
    </row>
    <row r="14" spans="2:32" ht="12.75">
      <c r="B14" s="107">
        <v>6</v>
      </c>
      <c r="C14" s="114">
        <v>3</v>
      </c>
      <c r="D14" s="157" t="s">
        <v>98</v>
      </c>
      <c r="E14" s="157"/>
      <c r="F14" s="157"/>
      <c r="G14" s="115">
        <v>1000</v>
      </c>
      <c r="H14" s="115"/>
      <c r="I14" s="115">
        <v>0</v>
      </c>
      <c r="J14" s="116"/>
      <c r="K14" s="74"/>
      <c r="L14" s="117"/>
      <c r="M14" s="117"/>
      <c r="N14" s="117"/>
      <c r="O14" s="117"/>
      <c r="P14" s="117"/>
      <c r="Q14" s="117">
        <f t="shared" si="0"/>
        <v>0</v>
      </c>
      <c r="R14" s="74"/>
      <c r="S14" s="117"/>
      <c r="T14" s="117"/>
      <c r="U14" s="117"/>
      <c r="V14" s="117"/>
      <c r="W14" s="117"/>
      <c r="X14" s="117"/>
      <c r="Y14" s="117"/>
      <c r="Z14" s="117"/>
      <c r="AA14" s="117"/>
      <c r="AB14" s="117">
        <f t="shared" si="1"/>
        <v>0</v>
      </c>
      <c r="AC14" s="75"/>
      <c r="AD14" s="118">
        <f t="shared" si="2"/>
        <v>0</v>
      </c>
      <c r="AE14" s="119"/>
      <c r="AF14" s="128"/>
    </row>
    <row r="15" spans="2:32" ht="12.75">
      <c r="B15" s="107">
        <v>7</v>
      </c>
      <c r="C15" s="120"/>
      <c r="D15" s="121" t="s">
        <v>60</v>
      </c>
      <c r="E15" s="159" t="s">
        <v>61</v>
      </c>
      <c r="F15" s="159"/>
      <c r="G15" s="122"/>
      <c r="H15" s="122"/>
      <c r="I15" s="122">
        <v>0</v>
      </c>
      <c r="J15" s="123"/>
      <c r="K15" s="74"/>
      <c r="L15" s="124"/>
      <c r="M15" s="124"/>
      <c r="N15" s="124"/>
      <c r="O15" s="124"/>
      <c r="P15" s="124"/>
      <c r="Q15" s="124">
        <f t="shared" si="0"/>
        <v>0</v>
      </c>
      <c r="R15" s="74"/>
      <c r="S15" s="124"/>
      <c r="T15" s="124"/>
      <c r="U15" s="124"/>
      <c r="V15" s="124"/>
      <c r="W15" s="124"/>
      <c r="X15" s="124"/>
      <c r="Y15" s="124"/>
      <c r="Z15" s="124"/>
      <c r="AA15" s="124"/>
      <c r="AB15" s="124">
        <f t="shared" si="1"/>
        <v>0</v>
      </c>
      <c r="AC15" s="74"/>
      <c r="AD15" s="125">
        <f t="shared" si="2"/>
        <v>0</v>
      </c>
      <c r="AE15" s="126"/>
      <c r="AF15" s="129"/>
    </row>
    <row r="16" spans="2:32" ht="12.75">
      <c r="B16" s="20"/>
      <c r="C16" s="20"/>
      <c r="D16" s="20"/>
      <c r="E16" s="20"/>
      <c r="F16" s="20"/>
      <c r="G16" s="20"/>
      <c r="H16" s="20"/>
      <c r="I16" s="20"/>
      <c r="J16" s="20"/>
      <c r="K16" s="3"/>
      <c r="L16" s="20"/>
      <c r="M16" s="20"/>
      <c r="N16" s="20"/>
      <c r="O16" s="20"/>
      <c r="P16" s="20"/>
      <c r="Q16" s="20"/>
      <c r="R16" s="3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"/>
      <c r="AD16" s="20"/>
      <c r="AE16" s="20"/>
      <c r="AF16" s="20"/>
    </row>
  </sheetData>
  <sheetProtection/>
  <mergeCells count="31">
    <mergeCell ref="U7:U8"/>
    <mergeCell ref="S7:S8"/>
    <mergeCell ref="E13:F13"/>
    <mergeCell ref="D14:F14"/>
    <mergeCell ref="E15:F15"/>
    <mergeCell ref="AA7:AA8"/>
    <mergeCell ref="AB7:AB8"/>
    <mergeCell ref="D9:F9"/>
    <mergeCell ref="D10:F10"/>
    <mergeCell ref="E11:F11"/>
    <mergeCell ref="D12:F12"/>
    <mergeCell ref="L7:L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M7:M8"/>
    <mergeCell ref="T7:T8"/>
    <mergeCell ref="B4:F5"/>
    <mergeCell ref="L5:Q6"/>
    <mergeCell ref="S5:AB6"/>
    <mergeCell ref="B6:B8"/>
    <mergeCell ref="C6:C8"/>
    <mergeCell ref="D6:D8"/>
    <mergeCell ref="E6:E8"/>
    <mergeCell ref="F6:F8"/>
  </mergeCells>
  <printOptions gridLines="1"/>
  <pageMargins left="0.75" right="0.75" top="1" bottom="1" header="0.5" footer="0.5"/>
  <pageSetup fitToHeight="0" fitToWidth="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7"/>
  <sheetViews>
    <sheetView zoomScale="88" zoomScaleNormal="88" zoomScalePageLayoutView="0" workbookViewId="0" topLeftCell="C1">
      <selection activeCell="I32" sqref="I32"/>
    </sheetView>
  </sheetViews>
  <sheetFormatPr defaultColWidth="9.140625" defaultRowHeight="12.75"/>
  <cols>
    <col min="1" max="1" width="9.140625" style="0" hidden="1" customWidth="1"/>
    <col min="2" max="2" width="0.42578125" style="0" hidden="1" customWidth="1"/>
    <col min="3" max="3" width="1.57421875" style="0" customWidth="1"/>
    <col min="4" max="4" width="5.421875" style="0" customWidth="1"/>
    <col min="5" max="5" width="1.8515625" style="0" customWidth="1"/>
    <col min="6" max="6" width="20.28125" style="0" customWidth="1"/>
    <col min="7" max="7" width="7.8515625" style="0" customWidth="1"/>
    <col min="8" max="8" width="7.7109375" style="0" customWidth="1"/>
    <col min="9" max="9" width="7.8515625" style="0" customWidth="1"/>
    <col min="10" max="10" width="7.140625" style="0" customWidth="1"/>
    <col min="11" max="11" width="0.85546875" style="0" hidden="1" customWidth="1"/>
    <col min="12" max="12" width="6.57421875" style="0" customWidth="1"/>
    <col min="13" max="13" width="6.8515625" style="0" customWidth="1"/>
    <col min="14" max="14" width="7.7109375" style="0" customWidth="1"/>
    <col min="15" max="15" width="7.8515625" style="0" customWidth="1"/>
    <col min="16" max="16" width="0" style="0" hidden="1" customWidth="1"/>
    <col min="17" max="17" width="7.421875" style="0" customWidth="1"/>
    <col min="18" max="18" width="0.85546875" style="0" hidden="1" customWidth="1"/>
    <col min="19" max="23" width="0" style="0" hidden="1" customWidth="1"/>
    <col min="24" max="24" width="6.421875" style="0" customWidth="1"/>
    <col min="25" max="27" width="0" style="0" hidden="1" customWidth="1"/>
    <col min="28" max="28" width="6.57421875" style="0" customWidth="1"/>
    <col min="29" max="29" width="0.71875" style="0" hidden="1" customWidth="1"/>
    <col min="30" max="30" width="8.7109375" style="0" customWidth="1"/>
    <col min="31" max="31" width="7.28125" style="0" customWidth="1"/>
    <col min="32" max="32" width="7.421875" style="0" customWidth="1"/>
  </cols>
  <sheetData>
    <row r="1" ht="12.75" collapsed="1">
      <c r="A1" t="s">
        <v>172</v>
      </c>
    </row>
    <row r="2" spans="2:4" ht="15.75">
      <c r="B2" s="1" t="s">
        <v>99</v>
      </c>
      <c r="D2" s="1" t="s">
        <v>99</v>
      </c>
    </row>
    <row r="4" spans="2:32" ht="12.75">
      <c r="B4" s="146"/>
      <c r="C4" s="146"/>
      <c r="D4" s="146"/>
      <c r="E4" s="146"/>
      <c r="F4" s="146"/>
      <c r="G4" s="69" t="s">
        <v>0</v>
      </c>
      <c r="H4" s="70" t="s">
        <v>0</v>
      </c>
      <c r="I4" s="70" t="s">
        <v>0</v>
      </c>
      <c r="J4" s="71" t="s">
        <v>0</v>
      </c>
      <c r="K4" s="72"/>
      <c r="L4" s="73" t="s">
        <v>0</v>
      </c>
      <c r="M4" s="73" t="s">
        <v>0</v>
      </c>
      <c r="N4" s="73" t="s">
        <v>0</v>
      </c>
      <c r="O4" s="73" t="s">
        <v>0</v>
      </c>
      <c r="P4" s="73" t="s">
        <v>0</v>
      </c>
      <c r="Q4" s="73" t="s">
        <v>0</v>
      </c>
      <c r="R4" s="72"/>
      <c r="S4" s="73" t="s">
        <v>0</v>
      </c>
      <c r="T4" s="73" t="s">
        <v>0</v>
      </c>
      <c r="U4" s="73" t="s">
        <v>0</v>
      </c>
      <c r="V4" s="73" t="s">
        <v>0</v>
      </c>
      <c r="W4" s="73" t="s">
        <v>0</v>
      </c>
      <c r="X4" s="73" t="s">
        <v>0</v>
      </c>
      <c r="Y4" s="73" t="s">
        <v>0</v>
      </c>
      <c r="Z4" s="73" t="s">
        <v>0</v>
      </c>
      <c r="AA4" s="73" t="s">
        <v>0</v>
      </c>
      <c r="AB4" s="73" t="s">
        <v>0</v>
      </c>
      <c r="AC4" s="72"/>
      <c r="AD4" s="69" t="s">
        <v>0</v>
      </c>
      <c r="AE4" s="70" t="s">
        <v>0</v>
      </c>
      <c r="AF4" s="71" t="s">
        <v>0</v>
      </c>
    </row>
    <row r="5" spans="2:32" ht="22.5">
      <c r="B5" s="146"/>
      <c r="C5" s="146"/>
      <c r="D5" s="146"/>
      <c r="E5" s="146"/>
      <c r="F5" s="146"/>
      <c r="G5" s="5" t="s">
        <v>1</v>
      </c>
      <c r="H5" s="6" t="s">
        <v>1</v>
      </c>
      <c r="I5" s="6"/>
      <c r="J5" s="7" t="s">
        <v>1</v>
      </c>
      <c r="K5" s="74"/>
      <c r="L5" s="147" t="s">
        <v>2</v>
      </c>
      <c r="M5" s="147"/>
      <c r="N5" s="147"/>
      <c r="O5" s="147"/>
      <c r="P5" s="147"/>
      <c r="Q5" s="147"/>
      <c r="R5" s="74"/>
      <c r="S5" s="147" t="s">
        <v>3</v>
      </c>
      <c r="T5" s="147"/>
      <c r="U5" s="147"/>
      <c r="V5" s="147"/>
      <c r="W5" s="147"/>
      <c r="X5" s="147"/>
      <c r="Y5" s="147"/>
      <c r="Z5" s="147"/>
      <c r="AA5" s="147"/>
      <c r="AB5" s="147"/>
      <c r="AC5" s="75"/>
      <c r="AD5" s="5"/>
      <c r="AE5" s="6"/>
      <c r="AF5" s="7"/>
    </row>
    <row r="6" spans="2:32" ht="22.5">
      <c r="B6" s="148"/>
      <c r="C6" s="149"/>
      <c r="D6" s="149" t="s">
        <v>4</v>
      </c>
      <c r="E6" s="150"/>
      <c r="F6" s="151" t="s">
        <v>5</v>
      </c>
      <c r="G6" s="5" t="s">
        <v>6</v>
      </c>
      <c r="H6" s="6" t="s">
        <v>6</v>
      </c>
      <c r="I6" s="6" t="s">
        <v>6</v>
      </c>
      <c r="J6" s="7" t="s">
        <v>6</v>
      </c>
      <c r="K6" s="74"/>
      <c r="L6" s="147"/>
      <c r="M6" s="147"/>
      <c r="N6" s="147"/>
      <c r="O6" s="147"/>
      <c r="P6" s="147"/>
      <c r="Q6" s="147"/>
      <c r="R6" s="74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75"/>
      <c r="AD6" s="5" t="s">
        <v>6</v>
      </c>
      <c r="AE6" s="6" t="s">
        <v>6</v>
      </c>
      <c r="AF6" s="7" t="s">
        <v>6</v>
      </c>
    </row>
    <row r="7" spans="2:32" ht="12.75">
      <c r="B7" s="148"/>
      <c r="C7" s="149"/>
      <c r="D7" s="149"/>
      <c r="E7" s="150"/>
      <c r="F7" s="151"/>
      <c r="G7" s="5" t="s">
        <v>7</v>
      </c>
      <c r="H7" s="6" t="s">
        <v>7</v>
      </c>
      <c r="I7" s="6" t="s">
        <v>7</v>
      </c>
      <c r="J7" s="7" t="s">
        <v>7</v>
      </c>
      <c r="K7" s="74"/>
      <c r="L7" s="152" t="s">
        <v>8</v>
      </c>
      <c r="M7" s="152" t="s">
        <v>10</v>
      </c>
      <c r="N7" s="152" t="s">
        <v>11</v>
      </c>
      <c r="O7" s="152" t="s">
        <v>12</v>
      </c>
      <c r="P7" s="152" t="s">
        <v>13</v>
      </c>
      <c r="Q7" s="152" t="s">
        <v>14</v>
      </c>
      <c r="R7" s="74"/>
      <c r="S7" s="152" t="s">
        <v>9</v>
      </c>
      <c r="T7" s="152" t="s">
        <v>15</v>
      </c>
      <c r="U7" s="152" t="s">
        <v>16</v>
      </c>
      <c r="V7" s="152" t="s">
        <v>17</v>
      </c>
      <c r="W7" s="152" t="s">
        <v>18</v>
      </c>
      <c r="X7" s="152" t="s">
        <v>19</v>
      </c>
      <c r="Y7" s="152" t="s">
        <v>20</v>
      </c>
      <c r="Z7" s="152" t="s">
        <v>21</v>
      </c>
      <c r="AA7" s="152" t="s">
        <v>22</v>
      </c>
      <c r="AB7" s="152" t="s">
        <v>14</v>
      </c>
      <c r="AC7" s="75"/>
      <c r="AD7" s="5" t="s">
        <v>7</v>
      </c>
      <c r="AE7" s="6" t="s">
        <v>7</v>
      </c>
      <c r="AF7" s="7" t="s">
        <v>7</v>
      </c>
    </row>
    <row r="8" spans="2:32" ht="12.75">
      <c r="B8" s="148"/>
      <c r="C8" s="149"/>
      <c r="D8" s="149"/>
      <c r="E8" s="150"/>
      <c r="F8" s="151"/>
      <c r="G8" s="9">
        <v>2015</v>
      </c>
      <c r="H8" s="10">
        <v>2016</v>
      </c>
      <c r="I8" s="10">
        <v>2017</v>
      </c>
      <c r="J8" s="11">
        <v>2017</v>
      </c>
      <c r="K8" s="74"/>
      <c r="L8" s="152"/>
      <c r="M8" s="152"/>
      <c r="N8" s="152"/>
      <c r="O8" s="152"/>
      <c r="P8" s="152"/>
      <c r="Q8" s="152"/>
      <c r="R8" s="74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75"/>
      <c r="AD8" s="9">
        <v>2018</v>
      </c>
      <c r="AE8" s="10">
        <v>2019</v>
      </c>
      <c r="AF8" s="11">
        <v>2020</v>
      </c>
    </row>
    <row r="9" spans="2:32" ht="12.75">
      <c r="B9" s="107">
        <v>1</v>
      </c>
      <c r="C9" s="108">
        <v>7</v>
      </c>
      <c r="D9" s="158" t="s">
        <v>100</v>
      </c>
      <c r="E9" s="158"/>
      <c r="F9" s="158"/>
      <c r="G9" s="109">
        <v>177803</v>
      </c>
      <c r="H9" s="109">
        <v>186395</v>
      </c>
      <c r="I9" s="109">
        <v>333195</v>
      </c>
      <c r="J9" s="110">
        <v>265512</v>
      </c>
      <c r="K9" s="74"/>
      <c r="L9" s="111">
        <v>31401</v>
      </c>
      <c r="M9" s="111">
        <v>11141</v>
      </c>
      <c r="N9" s="111">
        <v>181684</v>
      </c>
      <c r="O9" s="111">
        <v>2800</v>
      </c>
      <c r="P9" s="111"/>
      <c r="Q9" s="111">
        <f aca="true" t="shared" si="0" ref="Q9:Q26">SUM(L9:P9)</f>
        <v>227026</v>
      </c>
      <c r="R9" s="74"/>
      <c r="S9" s="111"/>
      <c r="T9" s="111"/>
      <c r="U9" s="111"/>
      <c r="V9" s="111"/>
      <c r="W9" s="111"/>
      <c r="X9" s="111">
        <v>60000</v>
      </c>
      <c r="Y9" s="111"/>
      <c r="Z9" s="111"/>
      <c r="AA9" s="111"/>
      <c r="AB9" s="111">
        <f aca="true" t="shared" si="1" ref="AB9:AB26">SUM(S9:AA9)</f>
        <v>60000</v>
      </c>
      <c r="AC9" s="75"/>
      <c r="AD9" s="112">
        <f aca="true" t="shared" si="2" ref="AD9:AD26">Q9+AB9</f>
        <v>287026</v>
      </c>
      <c r="AE9" s="113">
        <v>237245</v>
      </c>
      <c r="AF9" s="127">
        <v>239245</v>
      </c>
    </row>
    <row r="10" spans="2:32" ht="12.75">
      <c r="B10" s="107">
        <v>2</v>
      </c>
      <c r="C10" s="114">
        <v>1</v>
      </c>
      <c r="D10" s="157" t="s">
        <v>101</v>
      </c>
      <c r="E10" s="157"/>
      <c r="F10" s="157"/>
      <c r="G10" s="115">
        <v>126473</v>
      </c>
      <c r="H10" s="115">
        <v>132319</v>
      </c>
      <c r="I10" s="115">
        <v>148006</v>
      </c>
      <c r="J10" s="116">
        <v>143368</v>
      </c>
      <c r="K10" s="74"/>
      <c r="L10" s="117"/>
      <c r="M10" s="117"/>
      <c r="N10" s="117">
        <v>139000</v>
      </c>
      <c r="O10" s="117"/>
      <c r="P10" s="117"/>
      <c r="Q10" s="117">
        <f t="shared" si="0"/>
        <v>139000</v>
      </c>
      <c r="R10" s="74"/>
      <c r="S10" s="117"/>
      <c r="T10" s="117"/>
      <c r="U10" s="117"/>
      <c r="V10" s="117"/>
      <c r="W10" s="117"/>
      <c r="X10" s="117"/>
      <c r="Y10" s="117"/>
      <c r="Z10" s="117"/>
      <c r="AA10" s="117"/>
      <c r="AB10" s="117">
        <f t="shared" si="1"/>
        <v>0</v>
      </c>
      <c r="AC10" s="75"/>
      <c r="AD10" s="118">
        <f t="shared" si="2"/>
        <v>139000</v>
      </c>
      <c r="AE10" s="119">
        <v>144500</v>
      </c>
      <c r="AF10" s="128">
        <v>145500</v>
      </c>
    </row>
    <row r="11" spans="2:32" ht="12.75">
      <c r="B11" s="107">
        <v>3</v>
      </c>
      <c r="C11" s="120"/>
      <c r="D11" s="121" t="s">
        <v>102</v>
      </c>
      <c r="E11" s="159" t="s">
        <v>103</v>
      </c>
      <c r="F11" s="159"/>
      <c r="G11" s="122"/>
      <c r="H11" s="122"/>
      <c r="I11" s="122">
        <v>148006</v>
      </c>
      <c r="J11" s="123"/>
      <c r="K11" s="74"/>
      <c r="L11" s="124"/>
      <c r="M11" s="124"/>
      <c r="N11" s="124">
        <v>139000</v>
      </c>
      <c r="O11" s="124"/>
      <c r="P11" s="124"/>
      <c r="Q11" s="124">
        <f t="shared" si="0"/>
        <v>139000</v>
      </c>
      <c r="R11" s="74"/>
      <c r="S11" s="124"/>
      <c r="T11" s="124"/>
      <c r="U11" s="124"/>
      <c r="V11" s="124"/>
      <c r="W11" s="124"/>
      <c r="X11" s="124"/>
      <c r="Y11" s="124"/>
      <c r="Z11" s="124"/>
      <c r="AA11" s="124"/>
      <c r="AB11" s="124">
        <f t="shared" si="1"/>
        <v>0</v>
      </c>
      <c r="AC11" s="74"/>
      <c r="AD11" s="125">
        <f t="shared" si="2"/>
        <v>139000</v>
      </c>
      <c r="AE11" s="126"/>
      <c r="AF11" s="129"/>
    </row>
    <row r="12" spans="2:32" ht="12.75">
      <c r="B12" s="107">
        <v>4</v>
      </c>
      <c r="C12" s="114">
        <v>2</v>
      </c>
      <c r="D12" s="157" t="s">
        <v>104</v>
      </c>
      <c r="E12" s="157"/>
      <c r="F12" s="157"/>
      <c r="G12" s="115">
        <v>909</v>
      </c>
      <c r="H12" s="115">
        <v>1056</v>
      </c>
      <c r="I12" s="115">
        <v>3000</v>
      </c>
      <c r="J12" s="116">
        <v>3000</v>
      </c>
      <c r="K12" s="74"/>
      <c r="L12" s="117"/>
      <c r="M12" s="117"/>
      <c r="N12" s="117">
        <v>5000</v>
      </c>
      <c r="O12" s="117"/>
      <c r="P12" s="117"/>
      <c r="Q12" s="117">
        <f t="shared" si="0"/>
        <v>5000</v>
      </c>
      <c r="R12" s="74"/>
      <c r="S12" s="117"/>
      <c r="T12" s="117"/>
      <c r="U12" s="117"/>
      <c r="V12" s="117"/>
      <c r="W12" s="117"/>
      <c r="X12" s="117"/>
      <c r="Y12" s="117"/>
      <c r="Z12" s="117"/>
      <c r="AA12" s="117"/>
      <c r="AB12" s="117">
        <f t="shared" si="1"/>
        <v>0</v>
      </c>
      <c r="AC12" s="75"/>
      <c r="AD12" s="118">
        <f t="shared" si="2"/>
        <v>5000</v>
      </c>
      <c r="AE12" s="119">
        <v>6000</v>
      </c>
      <c r="AF12" s="128">
        <v>6000</v>
      </c>
    </row>
    <row r="13" spans="2:32" ht="12.75">
      <c r="B13" s="107">
        <v>5</v>
      </c>
      <c r="C13" s="120"/>
      <c r="D13" s="121" t="s">
        <v>105</v>
      </c>
      <c r="E13" s="159" t="s">
        <v>106</v>
      </c>
      <c r="F13" s="159"/>
      <c r="G13" s="122"/>
      <c r="H13" s="122"/>
      <c r="I13" s="122">
        <v>3000</v>
      </c>
      <c r="J13" s="123"/>
      <c r="K13" s="74"/>
      <c r="L13" s="124"/>
      <c r="M13" s="124"/>
      <c r="N13" s="124">
        <v>5000</v>
      </c>
      <c r="O13" s="124"/>
      <c r="P13" s="124"/>
      <c r="Q13" s="124">
        <f t="shared" si="0"/>
        <v>5000</v>
      </c>
      <c r="R13" s="74"/>
      <c r="S13" s="124"/>
      <c r="T13" s="124"/>
      <c r="U13" s="124"/>
      <c r="V13" s="124"/>
      <c r="W13" s="124"/>
      <c r="X13" s="124"/>
      <c r="Y13" s="124"/>
      <c r="Z13" s="124"/>
      <c r="AA13" s="124"/>
      <c r="AB13" s="124">
        <f t="shared" si="1"/>
        <v>0</v>
      </c>
      <c r="AC13" s="74"/>
      <c r="AD13" s="125">
        <f t="shared" si="2"/>
        <v>5000</v>
      </c>
      <c r="AE13" s="126"/>
      <c r="AF13" s="129"/>
    </row>
    <row r="14" spans="2:32" ht="33.75">
      <c r="B14" s="107">
        <v>6</v>
      </c>
      <c r="C14" s="120"/>
      <c r="D14" s="137"/>
      <c r="E14" s="138">
        <v>1</v>
      </c>
      <c r="F14" s="139" t="s">
        <v>107</v>
      </c>
      <c r="G14" s="140"/>
      <c r="H14" s="140"/>
      <c r="I14" s="140">
        <v>3000</v>
      </c>
      <c r="J14" s="141"/>
      <c r="K14" s="74"/>
      <c r="L14" s="142"/>
      <c r="M14" s="142"/>
      <c r="N14" s="142">
        <v>5000</v>
      </c>
      <c r="O14" s="142"/>
      <c r="P14" s="142"/>
      <c r="Q14" s="142">
        <f t="shared" si="0"/>
        <v>5000</v>
      </c>
      <c r="R14" s="74"/>
      <c r="S14" s="142"/>
      <c r="T14" s="142"/>
      <c r="U14" s="142"/>
      <c r="V14" s="142"/>
      <c r="W14" s="142"/>
      <c r="X14" s="142"/>
      <c r="Y14" s="142"/>
      <c r="Z14" s="142"/>
      <c r="AA14" s="142"/>
      <c r="AB14" s="142">
        <f t="shared" si="1"/>
        <v>0</v>
      </c>
      <c r="AC14" s="74"/>
      <c r="AD14" s="143">
        <f t="shared" si="2"/>
        <v>5000</v>
      </c>
      <c r="AE14" s="144"/>
      <c r="AF14" s="145"/>
    </row>
    <row r="15" spans="2:32" ht="12.75">
      <c r="B15" s="107">
        <v>7</v>
      </c>
      <c r="C15" s="114">
        <v>3</v>
      </c>
      <c r="D15" s="157" t="s">
        <v>108</v>
      </c>
      <c r="E15" s="157"/>
      <c r="F15" s="157"/>
      <c r="G15" s="115">
        <v>1416</v>
      </c>
      <c r="H15" s="115">
        <v>1416</v>
      </c>
      <c r="I15" s="115">
        <v>1420</v>
      </c>
      <c r="J15" s="116">
        <v>1180</v>
      </c>
      <c r="K15" s="74"/>
      <c r="L15" s="117"/>
      <c r="M15" s="117"/>
      <c r="N15" s="117"/>
      <c r="O15" s="117"/>
      <c r="P15" s="117"/>
      <c r="Q15" s="117">
        <f t="shared" si="0"/>
        <v>0</v>
      </c>
      <c r="R15" s="74"/>
      <c r="S15" s="117"/>
      <c r="T15" s="117"/>
      <c r="U15" s="117"/>
      <c r="V15" s="117"/>
      <c r="W15" s="117"/>
      <c r="X15" s="117"/>
      <c r="Y15" s="117"/>
      <c r="Z15" s="117"/>
      <c r="AA15" s="117"/>
      <c r="AB15" s="117">
        <f t="shared" si="1"/>
        <v>0</v>
      </c>
      <c r="AC15" s="75"/>
      <c r="AD15" s="118">
        <f t="shared" si="2"/>
        <v>0</v>
      </c>
      <c r="AE15" s="119"/>
      <c r="AF15" s="128"/>
    </row>
    <row r="16" spans="2:32" ht="12.75">
      <c r="B16" s="107">
        <v>8</v>
      </c>
      <c r="C16" s="120"/>
      <c r="D16" s="121" t="s">
        <v>109</v>
      </c>
      <c r="E16" s="159" t="s">
        <v>108</v>
      </c>
      <c r="F16" s="159"/>
      <c r="G16" s="122"/>
      <c r="H16" s="122"/>
      <c r="I16" s="122">
        <v>1420</v>
      </c>
      <c r="J16" s="123"/>
      <c r="K16" s="74"/>
      <c r="L16" s="124"/>
      <c r="M16" s="124"/>
      <c r="N16" s="124"/>
      <c r="O16" s="124"/>
      <c r="P16" s="124"/>
      <c r="Q16" s="124">
        <f t="shared" si="0"/>
        <v>0</v>
      </c>
      <c r="R16" s="74"/>
      <c r="S16" s="124"/>
      <c r="T16" s="124"/>
      <c r="U16" s="124"/>
      <c r="V16" s="124"/>
      <c r="W16" s="124"/>
      <c r="X16" s="124"/>
      <c r="Y16" s="124"/>
      <c r="Z16" s="124"/>
      <c r="AA16" s="124"/>
      <c r="AB16" s="124">
        <f t="shared" si="1"/>
        <v>0</v>
      </c>
      <c r="AC16" s="74"/>
      <c r="AD16" s="125">
        <f t="shared" si="2"/>
        <v>0</v>
      </c>
      <c r="AE16" s="126"/>
      <c r="AF16" s="129"/>
    </row>
    <row r="17" spans="2:32" ht="12.75">
      <c r="B17" s="107">
        <v>9</v>
      </c>
      <c r="C17" s="114">
        <v>4</v>
      </c>
      <c r="D17" s="157" t="s">
        <v>110</v>
      </c>
      <c r="E17" s="157"/>
      <c r="F17" s="157"/>
      <c r="G17" s="115">
        <v>257</v>
      </c>
      <c r="H17" s="115">
        <v>1330</v>
      </c>
      <c r="I17" s="115">
        <v>15900</v>
      </c>
      <c r="J17" s="116">
        <v>3900</v>
      </c>
      <c r="K17" s="74"/>
      <c r="L17" s="117"/>
      <c r="M17" s="117">
        <v>147</v>
      </c>
      <c r="N17" s="117">
        <v>1250</v>
      </c>
      <c r="O17" s="117"/>
      <c r="P17" s="117"/>
      <c r="Q17" s="117">
        <f t="shared" si="0"/>
        <v>1397</v>
      </c>
      <c r="R17" s="74"/>
      <c r="S17" s="117"/>
      <c r="T17" s="117"/>
      <c r="U17" s="117"/>
      <c r="V17" s="117"/>
      <c r="W17" s="117"/>
      <c r="X17" s="117">
        <v>60000</v>
      </c>
      <c r="Y17" s="117"/>
      <c r="Z17" s="117"/>
      <c r="AA17" s="117"/>
      <c r="AB17" s="117">
        <f t="shared" si="1"/>
        <v>60000</v>
      </c>
      <c r="AC17" s="75"/>
      <c r="AD17" s="118">
        <f t="shared" si="2"/>
        <v>61397</v>
      </c>
      <c r="AE17" s="119">
        <v>25500</v>
      </c>
      <c r="AF17" s="128">
        <v>25500</v>
      </c>
    </row>
    <row r="18" spans="2:32" ht="12.75">
      <c r="B18" s="107">
        <v>10</v>
      </c>
      <c r="C18" s="120"/>
      <c r="D18" s="121" t="s">
        <v>73</v>
      </c>
      <c r="E18" s="159" t="s">
        <v>74</v>
      </c>
      <c r="F18" s="159"/>
      <c r="G18" s="122"/>
      <c r="H18" s="122"/>
      <c r="I18" s="122">
        <v>15900</v>
      </c>
      <c r="J18" s="123"/>
      <c r="K18" s="74"/>
      <c r="L18" s="124"/>
      <c r="M18" s="124">
        <v>147</v>
      </c>
      <c r="N18" s="124">
        <v>1250</v>
      </c>
      <c r="O18" s="124"/>
      <c r="P18" s="124"/>
      <c r="Q18" s="124">
        <f t="shared" si="0"/>
        <v>1397</v>
      </c>
      <c r="R18" s="74"/>
      <c r="S18" s="124"/>
      <c r="T18" s="124"/>
      <c r="U18" s="124"/>
      <c r="V18" s="124"/>
      <c r="W18" s="124"/>
      <c r="X18" s="124">
        <v>60000</v>
      </c>
      <c r="Y18" s="124"/>
      <c r="Z18" s="124"/>
      <c r="AA18" s="124"/>
      <c r="AB18" s="124">
        <f t="shared" si="1"/>
        <v>60000</v>
      </c>
      <c r="AC18" s="74"/>
      <c r="AD18" s="125">
        <f t="shared" si="2"/>
        <v>61397</v>
      </c>
      <c r="AE18" s="126"/>
      <c r="AF18" s="129"/>
    </row>
    <row r="19" spans="2:32" ht="26.25" customHeight="1">
      <c r="B19" s="107">
        <v>12</v>
      </c>
      <c r="C19" s="120"/>
      <c r="D19" s="137"/>
      <c r="E19" s="138">
        <v>2</v>
      </c>
      <c r="F19" s="139" t="s">
        <v>111</v>
      </c>
      <c r="G19" s="140"/>
      <c r="H19" s="140"/>
      <c r="I19" s="140">
        <v>15900</v>
      </c>
      <c r="J19" s="141"/>
      <c r="K19" s="74"/>
      <c r="L19" s="142"/>
      <c r="M19" s="142">
        <v>147</v>
      </c>
      <c r="N19" s="142">
        <v>1250</v>
      </c>
      <c r="O19" s="142"/>
      <c r="P19" s="142"/>
      <c r="Q19" s="142">
        <f t="shared" si="0"/>
        <v>1397</v>
      </c>
      <c r="R19" s="74"/>
      <c r="S19" s="142"/>
      <c r="T19" s="142"/>
      <c r="U19" s="142"/>
      <c r="V19" s="142"/>
      <c r="W19" s="142"/>
      <c r="X19" s="142">
        <v>60000</v>
      </c>
      <c r="Y19" s="142"/>
      <c r="Z19" s="142"/>
      <c r="AA19" s="142"/>
      <c r="AB19" s="142">
        <f t="shared" si="1"/>
        <v>60000</v>
      </c>
      <c r="AC19" s="74"/>
      <c r="AD19" s="143">
        <f t="shared" si="2"/>
        <v>61397</v>
      </c>
      <c r="AE19" s="144"/>
      <c r="AF19" s="145"/>
    </row>
    <row r="20" spans="2:32" ht="33.75">
      <c r="B20" s="107">
        <v>13</v>
      </c>
      <c r="C20" s="120"/>
      <c r="D20" s="137"/>
      <c r="E20" s="138">
        <v>3</v>
      </c>
      <c r="F20" s="139" t="s">
        <v>107</v>
      </c>
      <c r="G20" s="140"/>
      <c r="H20" s="140"/>
      <c r="I20" s="140"/>
      <c r="J20" s="141"/>
      <c r="K20" s="74"/>
      <c r="L20" s="142"/>
      <c r="M20" s="142"/>
      <c r="N20" s="142"/>
      <c r="O20" s="142"/>
      <c r="P20" s="142"/>
      <c r="Q20" s="142">
        <f t="shared" si="0"/>
        <v>0</v>
      </c>
      <c r="R20" s="74"/>
      <c r="S20" s="142"/>
      <c r="T20" s="142"/>
      <c r="U20" s="142"/>
      <c r="V20" s="142"/>
      <c r="W20" s="142"/>
      <c r="X20" s="142"/>
      <c r="Y20" s="142"/>
      <c r="Z20" s="142"/>
      <c r="AA20" s="142"/>
      <c r="AB20" s="142">
        <f t="shared" si="1"/>
        <v>0</v>
      </c>
      <c r="AC20" s="74"/>
      <c r="AD20" s="143">
        <f t="shared" si="2"/>
        <v>0</v>
      </c>
      <c r="AE20" s="144"/>
      <c r="AF20" s="145"/>
    </row>
    <row r="21" spans="2:32" ht="24.75" customHeight="1">
      <c r="B21" s="107">
        <v>14</v>
      </c>
      <c r="C21" s="114">
        <v>5</v>
      </c>
      <c r="D21" s="157" t="s">
        <v>112</v>
      </c>
      <c r="E21" s="157"/>
      <c r="F21" s="157"/>
      <c r="G21" s="115">
        <v>14535</v>
      </c>
      <c r="H21" s="115">
        <v>7566</v>
      </c>
      <c r="I21" s="115">
        <v>68250</v>
      </c>
      <c r="J21" s="116">
        <v>45400</v>
      </c>
      <c r="K21" s="74"/>
      <c r="L21" s="117"/>
      <c r="M21" s="117"/>
      <c r="N21" s="117">
        <v>20305</v>
      </c>
      <c r="O21" s="117"/>
      <c r="P21" s="117"/>
      <c r="Q21" s="117">
        <f t="shared" si="0"/>
        <v>20305</v>
      </c>
      <c r="R21" s="74"/>
      <c r="S21" s="117"/>
      <c r="T21" s="117"/>
      <c r="U21" s="117"/>
      <c r="V21" s="117"/>
      <c r="W21" s="117"/>
      <c r="X21" s="117"/>
      <c r="Y21" s="117"/>
      <c r="Z21" s="117"/>
      <c r="AA21" s="117"/>
      <c r="AB21" s="117">
        <f t="shared" si="1"/>
        <v>0</v>
      </c>
      <c r="AC21" s="75"/>
      <c r="AD21" s="118">
        <f t="shared" si="2"/>
        <v>20305</v>
      </c>
      <c r="AE21" s="119">
        <v>47200</v>
      </c>
      <c r="AF21" s="128">
        <v>47200</v>
      </c>
    </row>
    <row r="22" spans="2:32" ht="12.75">
      <c r="B22" s="107">
        <v>15</v>
      </c>
      <c r="C22" s="120"/>
      <c r="D22" s="121" t="s">
        <v>102</v>
      </c>
      <c r="E22" s="159" t="s">
        <v>103</v>
      </c>
      <c r="F22" s="159"/>
      <c r="G22" s="122"/>
      <c r="H22" s="122"/>
      <c r="I22" s="122">
        <v>68250</v>
      </c>
      <c r="J22" s="123"/>
      <c r="K22" s="74"/>
      <c r="L22" s="124"/>
      <c r="M22" s="124"/>
      <c r="N22" s="124">
        <v>20305</v>
      </c>
      <c r="O22" s="124"/>
      <c r="P22" s="124"/>
      <c r="Q22" s="124">
        <f t="shared" si="0"/>
        <v>20305</v>
      </c>
      <c r="R22" s="74"/>
      <c r="S22" s="124"/>
      <c r="T22" s="124"/>
      <c r="U22" s="124"/>
      <c r="V22" s="124"/>
      <c r="W22" s="124"/>
      <c r="X22" s="124"/>
      <c r="Y22" s="124"/>
      <c r="Z22" s="124"/>
      <c r="AA22" s="124"/>
      <c r="AB22" s="124">
        <f t="shared" si="1"/>
        <v>0</v>
      </c>
      <c r="AC22" s="74"/>
      <c r="AD22" s="125">
        <f t="shared" si="2"/>
        <v>20305</v>
      </c>
      <c r="AE22" s="126"/>
      <c r="AF22" s="129"/>
    </row>
    <row r="23" spans="2:32" ht="12.75">
      <c r="B23" s="107">
        <v>16</v>
      </c>
      <c r="C23" s="114">
        <v>6</v>
      </c>
      <c r="D23" s="157" t="s">
        <v>113</v>
      </c>
      <c r="E23" s="157"/>
      <c r="F23" s="157"/>
      <c r="G23" s="115">
        <v>23774</v>
      </c>
      <c r="H23" s="115">
        <v>28022</v>
      </c>
      <c r="I23" s="115">
        <v>65194</v>
      </c>
      <c r="J23" s="116">
        <v>46848</v>
      </c>
      <c r="K23" s="74"/>
      <c r="L23" s="117">
        <v>31401</v>
      </c>
      <c r="M23" s="117">
        <v>10994</v>
      </c>
      <c r="N23" s="117">
        <v>6854</v>
      </c>
      <c r="O23" s="117">
        <v>800</v>
      </c>
      <c r="P23" s="117"/>
      <c r="Q23" s="117">
        <f t="shared" si="0"/>
        <v>50049</v>
      </c>
      <c r="R23" s="74"/>
      <c r="S23" s="117"/>
      <c r="T23" s="117"/>
      <c r="U23" s="117"/>
      <c r="V23" s="117"/>
      <c r="W23" s="117"/>
      <c r="X23" s="117"/>
      <c r="Y23" s="117"/>
      <c r="Z23" s="117"/>
      <c r="AA23" s="117"/>
      <c r="AB23" s="117">
        <f t="shared" si="1"/>
        <v>0</v>
      </c>
      <c r="AC23" s="75"/>
      <c r="AD23" s="118">
        <f t="shared" si="2"/>
        <v>50049</v>
      </c>
      <c r="AE23" s="119">
        <v>3770</v>
      </c>
      <c r="AF23" s="128">
        <v>3770</v>
      </c>
    </row>
    <row r="24" spans="2:32" ht="12.75">
      <c r="B24" s="107">
        <v>17</v>
      </c>
      <c r="C24" s="120"/>
      <c r="D24" s="121" t="s">
        <v>102</v>
      </c>
      <c r="E24" s="159" t="s">
        <v>103</v>
      </c>
      <c r="F24" s="159"/>
      <c r="G24" s="122"/>
      <c r="H24" s="122"/>
      <c r="I24" s="122">
        <v>65194</v>
      </c>
      <c r="J24" s="123"/>
      <c r="K24" s="74"/>
      <c r="L24" s="124">
        <v>31401</v>
      </c>
      <c r="M24" s="124">
        <v>10994</v>
      </c>
      <c r="N24" s="124">
        <v>6854</v>
      </c>
      <c r="O24" s="124">
        <v>800</v>
      </c>
      <c r="P24" s="124"/>
      <c r="Q24" s="124">
        <f t="shared" si="0"/>
        <v>50049</v>
      </c>
      <c r="R24" s="74"/>
      <c r="S24" s="124"/>
      <c r="T24" s="124"/>
      <c r="U24" s="124"/>
      <c r="V24" s="124"/>
      <c r="W24" s="124"/>
      <c r="X24" s="124"/>
      <c r="Y24" s="124"/>
      <c r="Z24" s="124"/>
      <c r="AA24" s="124"/>
      <c r="AB24" s="124">
        <f t="shared" si="1"/>
        <v>0</v>
      </c>
      <c r="AC24" s="74"/>
      <c r="AD24" s="125">
        <f t="shared" si="2"/>
        <v>50049</v>
      </c>
      <c r="AE24" s="126"/>
      <c r="AF24" s="129"/>
    </row>
    <row r="25" spans="2:32" ht="12.75">
      <c r="B25" s="107">
        <v>18</v>
      </c>
      <c r="C25" s="114">
        <v>7</v>
      </c>
      <c r="D25" s="157" t="s">
        <v>114</v>
      </c>
      <c r="E25" s="157"/>
      <c r="F25" s="157"/>
      <c r="G25" s="115">
        <v>10439</v>
      </c>
      <c r="H25" s="115">
        <v>14686</v>
      </c>
      <c r="I25" s="115">
        <v>31425</v>
      </c>
      <c r="J25" s="116">
        <v>21816</v>
      </c>
      <c r="K25" s="74"/>
      <c r="L25" s="117"/>
      <c r="M25" s="117"/>
      <c r="N25" s="117">
        <v>9275</v>
      </c>
      <c r="O25" s="117">
        <v>2000</v>
      </c>
      <c r="P25" s="117"/>
      <c r="Q25" s="117">
        <f t="shared" si="0"/>
        <v>11275</v>
      </c>
      <c r="R25" s="74"/>
      <c r="S25" s="117"/>
      <c r="T25" s="117"/>
      <c r="U25" s="117"/>
      <c r="V25" s="117"/>
      <c r="W25" s="117"/>
      <c r="X25" s="117"/>
      <c r="Y25" s="117"/>
      <c r="Z25" s="117"/>
      <c r="AA25" s="117"/>
      <c r="AB25" s="117">
        <f t="shared" si="1"/>
        <v>0</v>
      </c>
      <c r="AC25" s="75"/>
      <c r="AD25" s="118">
        <f t="shared" si="2"/>
        <v>11275</v>
      </c>
      <c r="AE25" s="119">
        <v>10275</v>
      </c>
      <c r="AF25" s="128">
        <v>11275</v>
      </c>
    </row>
    <row r="26" spans="2:32" ht="12.75">
      <c r="B26" s="107">
        <v>19</v>
      </c>
      <c r="C26" s="120"/>
      <c r="D26" s="121" t="s">
        <v>102</v>
      </c>
      <c r="E26" s="159" t="s">
        <v>103</v>
      </c>
      <c r="F26" s="159"/>
      <c r="G26" s="122"/>
      <c r="H26" s="122"/>
      <c r="I26" s="122">
        <v>31425</v>
      </c>
      <c r="J26" s="123"/>
      <c r="K26" s="74"/>
      <c r="L26" s="124"/>
      <c r="M26" s="124"/>
      <c r="N26" s="124">
        <v>9275</v>
      </c>
      <c r="O26" s="124">
        <v>2000</v>
      </c>
      <c r="P26" s="124"/>
      <c r="Q26" s="124">
        <f t="shared" si="0"/>
        <v>11275</v>
      </c>
      <c r="R26" s="74"/>
      <c r="S26" s="124"/>
      <c r="T26" s="124"/>
      <c r="U26" s="124"/>
      <c r="V26" s="124"/>
      <c r="W26" s="124"/>
      <c r="X26" s="124"/>
      <c r="Y26" s="124"/>
      <c r="Z26" s="124"/>
      <c r="AA26" s="124"/>
      <c r="AB26" s="124">
        <f t="shared" si="1"/>
        <v>0</v>
      </c>
      <c r="AC26" s="74"/>
      <c r="AD26" s="125">
        <f t="shared" si="2"/>
        <v>11275</v>
      </c>
      <c r="AE26" s="126"/>
      <c r="AF26" s="129"/>
    </row>
    <row r="27" spans="2:32" ht="12.75">
      <c r="B27" s="20"/>
      <c r="C27" s="20"/>
      <c r="D27" s="20"/>
      <c r="E27" s="20"/>
      <c r="F27" s="20"/>
      <c r="G27" s="20"/>
      <c r="H27" s="20"/>
      <c r="I27" s="20"/>
      <c r="J27" s="20"/>
      <c r="K27" s="3"/>
      <c r="L27" s="20"/>
      <c r="M27" s="20"/>
      <c r="N27" s="20"/>
      <c r="O27" s="20"/>
      <c r="P27" s="20"/>
      <c r="Q27" s="20"/>
      <c r="R27" s="3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"/>
      <c r="AD27" s="20"/>
      <c r="AE27" s="20"/>
      <c r="AF27" s="20"/>
    </row>
  </sheetData>
  <sheetProtection/>
  <mergeCells count="39">
    <mergeCell ref="E22:F22"/>
    <mergeCell ref="D23:F23"/>
    <mergeCell ref="E24:F24"/>
    <mergeCell ref="D25:F25"/>
    <mergeCell ref="E26:F26"/>
    <mergeCell ref="E13:F13"/>
    <mergeCell ref="D15:F15"/>
    <mergeCell ref="E16:F16"/>
    <mergeCell ref="D17:F17"/>
    <mergeCell ref="E18:F18"/>
    <mergeCell ref="D21:F21"/>
    <mergeCell ref="AA7:AA8"/>
    <mergeCell ref="AB7:AB8"/>
    <mergeCell ref="D9:F9"/>
    <mergeCell ref="D10:F10"/>
    <mergeCell ref="E11:F11"/>
    <mergeCell ref="D12:F12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0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6"/>
  <sheetViews>
    <sheetView zoomScale="88" zoomScaleNormal="88" zoomScalePageLayoutView="0" workbookViewId="0" topLeftCell="C1">
      <selection activeCell="AE39" sqref="AE39"/>
    </sheetView>
  </sheetViews>
  <sheetFormatPr defaultColWidth="9.140625" defaultRowHeight="12.75"/>
  <cols>
    <col min="1" max="1" width="9.140625" style="0" hidden="1" customWidth="1"/>
    <col min="2" max="2" width="3.140625" style="0" hidden="1" customWidth="1"/>
    <col min="3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6.8515625" style="0" customWidth="1"/>
    <col min="9" max="9" width="7.140625" style="0" customWidth="1"/>
    <col min="10" max="10" width="6.140625" style="0" customWidth="1"/>
    <col min="11" max="11" width="0.13671875" style="0" hidden="1" customWidth="1"/>
    <col min="12" max="12" width="0" style="0" hidden="1" customWidth="1"/>
    <col min="13" max="13" width="5.421875" style="0" customWidth="1"/>
    <col min="14" max="14" width="6.7109375" style="0" customWidth="1"/>
    <col min="15" max="15" width="7.8515625" style="0" customWidth="1"/>
    <col min="16" max="16" width="0" style="0" hidden="1" customWidth="1"/>
    <col min="17" max="17" width="6.28125" style="0" customWidth="1"/>
    <col min="18" max="18" width="0.85546875" style="0" hidden="1" customWidth="1"/>
    <col min="19" max="27" width="0" style="0" hidden="1" customWidth="1"/>
    <col min="28" max="28" width="5.7109375" style="0" customWidth="1"/>
    <col min="29" max="29" width="0.71875" style="0" hidden="1" customWidth="1"/>
    <col min="30" max="30" width="10.140625" style="0" customWidth="1"/>
    <col min="31" max="32" width="9.28125" style="0" customWidth="1"/>
  </cols>
  <sheetData>
    <row r="1" ht="12.75" collapsed="1">
      <c r="A1" t="s">
        <v>172</v>
      </c>
    </row>
    <row r="2" spans="2:4" ht="15.75">
      <c r="B2" s="1" t="s">
        <v>115</v>
      </c>
      <c r="D2" s="1" t="s">
        <v>115</v>
      </c>
    </row>
    <row r="4" spans="2:32" ht="12.75">
      <c r="B4" s="146"/>
      <c r="C4" s="146"/>
      <c r="D4" s="146"/>
      <c r="E4" s="146"/>
      <c r="F4" s="146"/>
      <c r="G4" s="69" t="s">
        <v>0</v>
      </c>
      <c r="H4" s="70" t="s">
        <v>0</v>
      </c>
      <c r="I4" s="70" t="s">
        <v>0</v>
      </c>
      <c r="J4" s="71" t="s">
        <v>0</v>
      </c>
      <c r="K4" s="72"/>
      <c r="L4" s="73" t="s">
        <v>0</v>
      </c>
      <c r="M4" s="73" t="s">
        <v>0</v>
      </c>
      <c r="N4" s="73" t="s">
        <v>0</v>
      </c>
      <c r="O4" s="73" t="s">
        <v>0</v>
      </c>
      <c r="P4" s="73" t="s">
        <v>0</v>
      </c>
      <c r="Q4" s="73" t="s">
        <v>0</v>
      </c>
      <c r="R4" s="72"/>
      <c r="S4" s="73" t="s">
        <v>0</v>
      </c>
      <c r="T4" s="73" t="s">
        <v>0</v>
      </c>
      <c r="U4" s="73" t="s">
        <v>0</v>
      </c>
      <c r="V4" s="73" t="s">
        <v>0</v>
      </c>
      <c r="W4" s="73" t="s">
        <v>0</v>
      </c>
      <c r="X4" s="73" t="s">
        <v>0</v>
      </c>
      <c r="Y4" s="73" t="s">
        <v>0</v>
      </c>
      <c r="Z4" s="73" t="s">
        <v>0</v>
      </c>
      <c r="AA4" s="73" t="s">
        <v>0</v>
      </c>
      <c r="AB4" s="73" t="s">
        <v>0</v>
      </c>
      <c r="AC4" s="72"/>
      <c r="AD4" s="69" t="s">
        <v>0</v>
      </c>
      <c r="AE4" s="70" t="s">
        <v>0</v>
      </c>
      <c r="AF4" s="4" t="s">
        <v>0</v>
      </c>
    </row>
    <row r="5" spans="2:32" ht="22.5">
      <c r="B5" s="146"/>
      <c r="C5" s="146"/>
      <c r="D5" s="146"/>
      <c r="E5" s="146"/>
      <c r="F5" s="146"/>
      <c r="G5" s="5" t="s">
        <v>1</v>
      </c>
      <c r="H5" s="6" t="s">
        <v>1</v>
      </c>
      <c r="I5" s="6"/>
      <c r="J5" s="7" t="s">
        <v>1</v>
      </c>
      <c r="K5" s="74"/>
      <c r="L5" s="147" t="s">
        <v>2</v>
      </c>
      <c r="M5" s="147"/>
      <c r="N5" s="147"/>
      <c r="O5" s="147"/>
      <c r="P5" s="147"/>
      <c r="Q5" s="147"/>
      <c r="R5" s="74"/>
      <c r="S5" s="147" t="s">
        <v>3</v>
      </c>
      <c r="T5" s="147"/>
      <c r="U5" s="147"/>
      <c r="V5" s="147"/>
      <c r="W5" s="147"/>
      <c r="X5" s="147"/>
      <c r="Y5" s="147"/>
      <c r="Z5" s="147"/>
      <c r="AA5" s="147"/>
      <c r="AB5" s="147"/>
      <c r="AC5" s="75"/>
      <c r="AD5" s="5"/>
      <c r="AE5" s="6"/>
      <c r="AF5" s="8"/>
    </row>
    <row r="6" spans="2:32" ht="22.5">
      <c r="B6" s="148"/>
      <c r="C6" s="149"/>
      <c r="D6" s="149" t="s">
        <v>4</v>
      </c>
      <c r="E6" s="150"/>
      <c r="F6" s="151" t="s">
        <v>5</v>
      </c>
      <c r="G6" s="5" t="s">
        <v>6</v>
      </c>
      <c r="H6" s="6" t="s">
        <v>6</v>
      </c>
      <c r="I6" s="6" t="s">
        <v>6</v>
      </c>
      <c r="J6" s="7" t="s">
        <v>6</v>
      </c>
      <c r="K6" s="74"/>
      <c r="L6" s="147"/>
      <c r="M6" s="147"/>
      <c r="N6" s="147"/>
      <c r="O6" s="147"/>
      <c r="P6" s="147"/>
      <c r="Q6" s="147"/>
      <c r="R6" s="74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75"/>
      <c r="AD6" s="5" t="s">
        <v>6</v>
      </c>
      <c r="AE6" s="6" t="s">
        <v>6</v>
      </c>
      <c r="AF6" s="8" t="s">
        <v>6</v>
      </c>
    </row>
    <row r="7" spans="2:32" ht="12.75">
      <c r="B7" s="148"/>
      <c r="C7" s="149"/>
      <c r="D7" s="149"/>
      <c r="E7" s="150"/>
      <c r="F7" s="151"/>
      <c r="G7" s="5" t="s">
        <v>7</v>
      </c>
      <c r="H7" s="6" t="s">
        <v>7</v>
      </c>
      <c r="I7" s="6" t="s">
        <v>7</v>
      </c>
      <c r="J7" s="7" t="s">
        <v>7</v>
      </c>
      <c r="K7" s="74"/>
      <c r="L7" s="152" t="s">
        <v>8</v>
      </c>
      <c r="M7" s="152" t="s">
        <v>10</v>
      </c>
      <c r="N7" s="152" t="s">
        <v>11</v>
      </c>
      <c r="O7" s="152" t="s">
        <v>12</v>
      </c>
      <c r="P7" s="152" t="s">
        <v>13</v>
      </c>
      <c r="Q7" s="152" t="s">
        <v>14</v>
      </c>
      <c r="R7" s="74"/>
      <c r="S7" s="152" t="s">
        <v>9</v>
      </c>
      <c r="T7" s="152" t="s">
        <v>15</v>
      </c>
      <c r="U7" s="152" t="s">
        <v>16</v>
      </c>
      <c r="V7" s="152" t="s">
        <v>17</v>
      </c>
      <c r="W7" s="152" t="s">
        <v>18</v>
      </c>
      <c r="X7" s="152" t="s">
        <v>19</v>
      </c>
      <c r="Y7" s="152" t="s">
        <v>20</v>
      </c>
      <c r="Z7" s="152" t="s">
        <v>21</v>
      </c>
      <c r="AA7" s="152" t="s">
        <v>22</v>
      </c>
      <c r="AB7" s="152" t="s">
        <v>14</v>
      </c>
      <c r="AC7" s="75"/>
      <c r="AD7" s="5" t="s">
        <v>7</v>
      </c>
      <c r="AE7" s="6" t="s">
        <v>7</v>
      </c>
      <c r="AF7" s="8" t="s">
        <v>7</v>
      </c>
    </row>
    <row r="8" spans="2:32" ht="12.75">
      <c r="B8" s="148"/>
      <c r="C8" s="149"/>
      <c r="D8" s="149"/>
      <c r="E8" s="150"/>
      <c r="F8" s="151"/>
      <c r="G8" s="9">
        <v>2015</v>
      </c>
      <c r="H8" s="10">
        <v>2016</v>
      </c>
      <c r="I8" s="10">
        <v>2017</v>
      </c>
      <c r="J8" s="11">
        <v>2017</v>
      </c>
      <c r="K8" s="74"/>
      <c r="L8" s="152"/>
      <c r="M8" s="152"/>
      <c r="N8" s="152"/>
      <c r="O8" s="152"/>
      <c r="P8" s="152"/>
      <c r="Q8" s="152"/>
      <c r="R8" s="74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75"/>
      <c r="AD8" s="9">
        <v>2018</v>
      </c>
      <c r="AE8" s="10">
        <v>2019</v>
      </c>
      <c r="AF8" s="12">
        <v>2020</v>
      </c>
    </row>
    <row r="9" spans="2:32" ht="12.75">
      <c r="B9" s="107">
        <v>1</v>
      </c>
      <c r="C9" s="108">
        <v>8</v>
      </c>
      <c r="D9" s="158" t="s">
        <v>116</v>
      </c>
      <c r="E9" s="158"/>
      <c r="F9" s="158"/>
      <c r="G9" s="109">
        <v>19621</v>
      </c>
      <c r="H9" s="109">
        <v>14667</v>
      </c>
      <c r="I9" s="109">
        <v>15435</v>
      </c>
      <c r="J9" s="110">
        <v>10065</v>
      </c>
      <c r="K9" s="74"/>
      <c r="L9" s="111"/>
      <c r="M9" s="111">
        <v>585</v>
      </c>
      <c r="N9" s="111">
        <v>5650</v>
      </c>
      <c r="O9" s="111">
        <v>8640</v>
      </c>
      <c r="P9" s="111"/>
      <c r="Q9" s="111">
        <f aca="true" t="shared" si="0" ref="Q9:Q25">SUM(L9:P9)</f>
        <v>14875</v>
      </c>
      <c r="R9" s="74"/>
      <c r="S9" s="111"/>
      <c r="T9" s="111"/>
      <c r="U9" s="111"/>
      <c r="V9" s="111"/>
      <c r="W9" s="111"/>
      <c r="X9" s="111"/>
      <c r="Y9" s="111"/>
      <c r="Z9" s="111"/>
      <c r="AA9" s="111"/>
      <c r="AB9" s="111">
        <f aca="true" t="shared" si="1" ref="AB9:AB25">SUM(S9:AA9)</f>
        <v>0</v>
      </c>
      <c r="AC9" s="75"/>
      <c r="AD9" s="112">
        <f aca="true" t="shared" si="2" ref="AD9:AD25">Q9+AB9</f>
        <v>14875</v>
      </c>
      <c r="AE9" s="113">
        <v>13235</v>
      </c>
      <c r="AF9" s="14">
        <v>13235</v>
      </c>
    </row>
    <row r="10" spans="2:32" ht="12.75">
      <c r="B10" s="107">
        <v>2</v>
      </c>
      <c r="C10" s="114">
        <v>1</v>
      </c>
      <c r="D10" s="157" t="s">
        <v>117</v>
      </c>
      <c r="E10" s="157"/>
      <c r="F10" s="157"/>
      <c r="G10" s="115">
        <v>3028</v>
      </c>
      <c r="H10" s="115">
        <v>1976</v>
      </c>
      <c r="I10" s="115">
        <v>2500</v>
      </c>
      <c r="J10" s="116">
        <v>1975</v>
      </c>
      <c r="K10" s="74"/>
      <c r="L10" s="117"/>
      <c r="M10" s="117"/>
      <c r="N10" s="117"/>
      <c r="O10" s="117">
        <v>3000</v>
      </c>
      <c r="P10" s="117"/>
      <c r="Q10" s="117">
        <f t="shared" si="0"/>
        <v>3000</v>
      </c>
      <c r="R10" s="74"/>
      <c r="S10" s="117"/>
      <c r="T10" s="117"/>
      <c r="U10" s="117"/>
      <c r="V10" s="117"/>
      <c r="W10" s="117"/>
      <c r="X10" s="117"/>
      <c r="Y10" s="117"/>
      <c r="Z10" s="117"/>
      <c r="AA10" s="117"/>
      <c r="AB10" s="117">
        <f t="shared" si="1"/>
        <v>0</v>
      </c>
      <c r="AC10" s="75"/>
      <c r="AD10" s="118">
        <f t="shared" si="2"/>
        <v>3000</v>
      </c>
      <c r="AE10" s="119">
        <v>3000</v>
      </c>
      <c r="AF10" s="15">
        <v>3000</v>
      </c>
    </row>
    <row r="11" spans="2:32" ht="12.75">
      <c r="B11" s="107">
        <v>3</v>
      </c>
      <c r="C11" s="120"/>
      <c r="D11" s="121" t="s">
        <v>118</v>
      </c>
      <c r="E11" s="159" t="s">
        <v>119</v>
      </c>
      <c r="F11" s="159"/>
      <c r="G11" s="122"/>
      <c r="H11" s="122"/>
      <c r="I11" s="122">
        <v>2500</v>
      </c>
      <c r="J11" s="123"/>
      <c r="K11" s="74"/>
      <c r="L11" s="124"/>
      <c r="M11" s="124"/>
      <c r="N11" s="124"/>
      <c r="O11" s="124">
        <v>3000</v>
      </c>
      <c r="P11" s="124"/>
      <c r="Q11" s="124">
        <f t="shared" si="0"/>
        <v>3000</v>
      </c>
      <c r="R11" s="74"/>
      <c r="S11" s="124"/>
      <c r="T11" s="124"/>
      <c r="U11" s="124"/>
      <c r="V11" s="124"/>
      <c r="W11" s="124"/>
      <c r="X11" s="124"/>
      <c r="Y11" s="124"/>
      <c r="Z11" s="124"/>
      <c r="AA11" s="124"/>
      <c r="AB11" s="124">
        <f t="shared" si="1"/>
        <v>0</v>
      </c>
      <c r="AC11" s="74"/>
      <c r="AD11" s="125">
        <f t="shared" si="2"/>
        <v>3000</v>
      </c>
      <c r="AE11" s="126"/>
      <c r="AF11" s="18"/>
    </row>
    <row r="12" spans="2:32" ht="12.75">
      <c r="B12" s="107">
        <v>4</v>
      </c>
      <c r="C12" s="114">
        <v>2</v>
      </c>
      <c r="D12" s="157" t="s">
        <v>120</v>
      </c>
      <c r="E12" s="157"/>
      <c r="F12" s="157"/>
      <c r="G12" s="115">
        <v>7946</v>
      </c>
      <c r="H12" s="115">
        <v>7291</v>
      </c>
      <c r="I12" s="115">
        <v>6800</v>
      </c>
      <c r="J12" s="116">
        <v>5000</v>
      </c>
      <c r="K12" s="74"/>
      <c r="L12" s="117"/>
      <c r="M12" s="117"/>
      <c r="N12" s="117"/>
      <c r="O12" s="117">
        <v>5000</v>
      </c>
      <c r="P12" s="117"/>
      <c r="Q12" s="117">
        <f t="shared" si="0"/>
        <v>5000</v>
      </c>
      <c r="R12" s="74"/>
      <c r="S12" s="117"/>
      <c r="T12" s="117"/>
      <c r="U12" s="117"/>
      <c r="V12" s="117"/>
      <c r="W12" s="117"/>
      <c r="X12" s="117"/>
      <c r="Y12" s="117"/>
      <c r="Z12" s="117"/>
      <c r="AA12" s="117"/>
      <c r="AB12" s="117">
        <f t="shared" si="1"/>
        <v>0</v>
      </c>
      <c r="AC12" s="75"/>
      <c r="AD12" s="118">
        <f t="shared" si="2"/>
        <v>5000</v>
      </c>
      <c r="AE12" s="119">
        <v>6000</v>
      </c>
      <c r="AF12" s="15">
        <v>6000</v>
      </c>
    </row>
    <row r="13" spans="2:32" ht="12.75">
      <c r="B13" s="107">
        <v>5</v>
      </c>
      <c r="C13" s="120"/>
      <c r="D13" s="121" t="s">
        <v>121</v>
      </c>
      <c r="E13" s="159" t="s">
        <v>122</v>
      </c>
      <c r="F13" s="159"/>
      <c r="G13" s="122"/>
      <c r="H13" s="122"/>
      <c r="I13" s="122">
        <v>6800</v>
      </c>
      <c r="J13" s="123"/>
      <c r="K13" s="74"/>
      <c r="L13" s="124"/>
      <c r="M13" s="124"/>
      <c r="N13" s="124"/>
      <c r="O13" s="124">
        <v>5000</v>
      </c>
      <c r="P13" s="124"/>
      <c r="Q13" s="124">
        <f t="shared" si="0"/>
        <v>5000</v>
      </c>
      <c r="R13" s="74"/>
      <c r="S13" s="124"/>
      <c r="T13" s="124"/>
      <c r="U13" s="124"/>
      <c r="V13" s="124"/>
      <c r="W13" s="124"/>
      <c r="X13" s="124"/>
      <c r="Y13" s="124"/>
      <c r="Z13" s="124"/>
      <c r="AA13" s="124"/>
      <c r="AB13" s="124">
        <f t="shared" si="1"/>
        <v>0</v>
      </c>
      <c r="AC13" s="74"/>
      <c r="AD13" s="125">
        <f t="shared" si="2"/>
        <v>5000</v>
      </c>
      <c r="AE13" s="126"/>
      <c r="AF13" s="18"/>
    </row>
    <row r="14" spans="2:32" ht="12.75">
      <c r="B14" s="107">
        <v>6</v>
      </c>
      <c r="C14" s="114">
        <v>3</v>
      </c>
      <c r="D14" s="157" t="s">
        <v>123</v>
      </c>
      <c r="E14" s="157"/>
      <c r="F14" s="157"/>
      <c r="G14" s="115"/>
      <c r="H14" s="115">
        <v>1650</v>
      </c>
      <c r="I14" s="115"/>
      <c r="J14" s="116"/>
      <c r="K14" s="74"/>
      <c r="L14" s="117"/>
      <c r="M14" s="117"/>
      <c r="N14" s="117"/>
      <c r="O14" s="117"/>
      <c r="P14" s="117"/>
      <c r="Q14" s="117">
        <f t="shared" si="0"/>
        <v>0</v>
      </c>
      <c r="R14" s="74"/>
      <c r="S14" s="117"/>
      <c r="T14" s="117"/>
      <c r="U14" s="117"/>
      <c r="V14" s="117"/>
      <c r="W14" s="117"/>
      <c r="X14" s="117"/>
      <c r="Y14" s="117"/>
      <c r="Z14" s="117"/>
      <c r="AA14" s="117"/>
      <c r="AB14" s="117">
        <f t="shared" si="1"/>
        <v>0</v>
      </c>
      <c r="AC14" s="75"/>
      <c r="AD14" s="118">
        <f t="shared" si="2"/>
        <v>0</v>
      </c>
      <c r="AE14" s="119"/>
      <c r="AF14" s="15"/>
    </row>
    <row r="15" spans="2:32" ht="12.75">
      <c r="B15" s="107">
        <v>7</v>
      </c>
      <c r="C15" s="120"/>
      <c r="D15" s="121" t="s">
        <v>124</v>
      </c>
      <c r="E15" s="159" t="s">
        <v>125</v>
      </c>
      <c r="F15" s="159"/>
      <c r="G15" s="122"/>
      <c r="H15" s="122"/>
      <c r="I15" s="122"/>
      <c r="J15" s="123"/>
      <c r="K15" s="74"/>
      <c r="L15" s="124"/>
      <c r="M15" s="124"/>
      <c r="N15" s="124"/>
      <c r="O15" s="124"/>
      <c r="P15" s="124"/>
      <c r="Q15" s="124">
        <f t="shared" si="0"/>
        <v>0</v>
      </c>
      <c r="R15" s="74"/>
      <c r="S15" s="124"/>
      <c r="T15" s="124"/>
      <c r="U15" s="124"/>
      <c r="V15" s="124"/>
      <c r="W15" s="124"/>
      <c r="X15" s="124"/>
      <c r="Y15" s="124"/>
      <c r="Z15" s="124"/>
      <c r="AA15" s="124"/>
      <c r="AB15" s="124">
        <f t="shared" si="1"/>
        <v>0</v>
      </c>
      <c r="AC15" s="74"/>
      <c r="AD15" s="125">
        <f t="shared" si="2"/>
        <v>0</v>
      </c>
      <c r="AE15" s="126"/>
      <c r="AF15" s="18"/>
    </row>
    <row r="16" spans="2:32" ht="12.75">
      <c r="B16" s="107">
        <v>8</v>
      </c>
      <c r="C16" s="114">
        <v>4</v>
      </c>
      <c r="D16" s="157" t="s">
        <v>126</v>
      </c>
      <c r="E16" s="157"/>
      <c r="F16" s="157"/>
      <c r="G16" s="115">
        <v>500</v>
      </c>
      <c r="H16" s="115"/>
      <c r="I16" s="115"/>
      <c r="J16" s="116"/>
      <c r="K16" s="74"/>
      <c r="L16" s="117"/>
      <c r="M16" s="117"/>
      <c r="N16" s="117"/>
      <c r="O16" s="117">
        <v>640</v>
      </c>
      <c r="P16" s="117"/>
      <c r="Q16" s="117">
        <f t="shared" si="0"/>
        <v>640</v>
      </c>
      <c r="R16" s="74"/>
      <c r="S16" s="117"/>
      <c r="T16" s="117"/>
      <c r="U16" s="117"/>
      <c r="V16" s="117"/>
      <c r="W16" s="117"/>
      <c r="X16" s="117"/>
      <c r="Y16" s="117"/>
      <c r="Z16" s="117"/>
      <c r="AA16" s="117"/>
      <c r="AB16" s="117">
        <f t="shared" si="1"/>
        <v>0</v>
      </c>
      <c r="AC16" s="75"/>
      <c r="AD16" s="118">
        <f t="shared" si="2"/>
        <v>640</v>
      </c>
      <c r="AE16" s="119"/>
      <c r="AF16" s="15"/>
    </row>
    <row r="17" spans="2:32" ht="12.75">
      <c r="B17" s="107">
        <v>9</v>
      </c>
      <c r="C17" s="120"/>
      <c r="D17" s="121" t="s">
        <v>127</v>
      </c>
      <c r="E17" s="159" t="s">
        <v>128</v>
      </c>
      <c r="F17" s="159"/>
      <c r="G17" s="122"/>
      <c r="H17" s="122"/>
      <c r="I17" s="122"/>
      <c r="J17" s="123"/>
      <c r="K17" s="74"/>
      <c r="L17" s="124"/>
      <c r="M17" s="124"/>
      <c r="N17" s="124"/>
      <c r="O17" s="124"/>
      <c r="P17" s="124"/>
      <c r="Q17" s="124">
        <f t="shared" si="0"/>
        <v>0</v>
      </c>
      <c r="R17" s="74"/>
      <c r="S17" s="124"/>
      <c r="T17" s="124"/>
      <c r="U17" s="124"/>
      <c r="V17" s="124"/>
      <c r="W17" s="124"/>
      <c r="X17" s="124"/>
      <c r="Y17" s="124"/>
      <c r="Z17" s="124"/>
      <c r="AA17" s="124"/>
      <c r="AB17" s="124">
        <f t="shared" si="1"/>
        <v>0</v>
      </c>
      <c r="AC17" s="74"/>
      <c r="AD17" s="125">
        <f t="shared" si="2"/>
        <v>0</v>
      </c>
      <c r="AE17" s="126"/>
      <c r="AF17" s="18"/>
    </row>
    <row r="18" spans="2:32" ht="12.75">
      <c r="B18" s="107">
        <v>10</v>
      </c>
      <c r="C18" s="120"/>
      <c r="D18" s="121" t="s">
        <v>129</v>
      </c>
      <c r="E18" s="159" t="s">
        <v>130</v>
      </c>
      <c r="F18" s="159"/>
      <c r="G18" s="122"/>
      <c r="H18" s="122"/>
      <c r="I18" s="122"/>
      <c r="J18" s="123"/>
      <c r="K18" s="74"/>
      <c r="L18" s="124"/>
      <c r="M18" s="124"/>
      <c r="N18" s="124"/>
      <c r="O18" s="124">
        <v>640</v>
      </c>
      <c r="P18" s="124"/>
      <c r="Q18" s="124">
        <f t="shared" si="0"/>
        <v>640</v>
      </c>
      <c r="R18" s="74"/>
      <c r="S18" s="124"/>
      <c r="T18" s="124"/>
      <c r="U18" s="124"/>
      <c r="V18" s="124"/>
      <c r="W18" s="124"/>
      <c r="X18" s="124"/>
      <c r="Y18" s="124"/>
      <c r="Z18" s="124"/>
      <c r="AA18" s="124"/>
      <c r="AB18" s="124">
        <f t="shared" si="1"/>
        <v>0</v>
      </c>
      <c r="AC18" s="74"/>
      <c r="AD18" s="125">
        <f t="shared" si="2"/>
        <v>640</v>
      </c>
      <c r="AE18" s="126"/>
      <c r="AF18" s="18"/>
    </row>
    <row r="19" spans="2:32" ht="12.75">
      <c r="B19" s="107">
        <v>11</v>
      </c>
      <c r="C19" s="120"/>
      <c r="D19" s="121" t="s">
        <v>121</v>
      </c>
      <c r="E19" s="159" t="s">
        <v>122</v>
      </c>
      <c r="F19" s="159"/>
      <c r="G19" s="122"/>
      <c r="H19" s="122"/>
      <c r="I19" s="122"/>
      <c r="J19" s="123"/>
      <c r="K19" s="74"/>
      <c r="L19" s="124"/>
      <c r="M19" s="124"/>
      <c r="N19" s="124"/>
      <c r="O19" s="124"/>
      <c r="P19" s="124"/>
      <c r="Q19" s="124">
        <f t="shared" si="0"/>
        <v>0</v>
      </c>
      <c r="R19" s="74"/>
      <c r="S19" s="124"/>
      <c r="T19" s="124"/>
      <c r="U19" s="124"/>
      <c r="V19" s="124"/>
      <c r="W19" s="124"/>
      <c r="X19" s="124"/>
      <c r="Y19" s="124"/>
      <c r="Z19" s="124"/>
      <c r="AA19" s="124"/>
      <c r="AB19" s="124">
        <f t="shared" si="1"/>
        <v>0</v>
      </c>
      <c r="AC19" s="74"/>
      <c r="AD19" s="125">
        <f t="shared" si="2"/>
        <v>0</v>
      </c>
      <c r="AE19" s="126"/>
      <c r="AF19" s="18"/>
    </row>
    <row r="20" spans="2:32" ht="12.75">
      <c r="B20" s="107">
        <v>12</v>
      </c>
      <c r="C20" s="114">
        <v>5</v>
      </c>
      <c r="D20" s="157" t="s">
        <v>131</v>
      </c>
      <c r="E20" s="157"/>
      <c r="F20" s="157"/>
      <c r="G20" s="115"/>
      <c r="H20" s="115"/>
      <c r="I20" s="115">
        <v>1400</v>
      </c>
      <c r="J20" s="116">
        <v>1400</v>
      </c>
      <c r="K20" s="74"/>
      <c r="L20" s="117"/>
      <c r="M20" s="117"/>
      <c r="N20" s="117">
        <v>2000</v>
      </c>
      <c r="O20" s="117"/>
      <c r="P20" s="117"/>
      <c r="Q20" s="117">
        <f t="shared" si="0"/>
        <v>2000</v>
      </c>
      <c r="R20" s="74"/>
      <c r="S20" s="117"/>
      <c r="T20" s="117"/>
      <c r="U20" s="117"/>
      <c r="V20" s="117"/>
      <c r="W20" s="117"/>
      <c r="X20" s="117"/>
      <c r="Y20" s="117"/>
      <c r="Z20" s="117"/>
      <c r="AA20" s="117"/>
      <c r="AB20" s="117">
        <f t="shared" si="1"/>
        <v>0</v>
      </c>
      <c r="AC20" s="75"/>
      <c r="AD20" s="118">
        <f t="shared" si="2"/>
        <v>2000</v>
      </c>
      <c r="AE20" s="119"/>
      <c r="AF20" s="15"/>
    </row>
    <row r="21" spans="2:32" ht="12.75">
      <c r="B21" s="107">
        <v>13</v>
      </c>
      <c r="C21" s="120"/>
      <c r="D21" s="121" t="s">
        <v>118</v>
      </c>
      <c r="E21" s="159" t="s">
        <v>119</v>
      </c>
      <c r="F21" s="159"/>
      <c r="G21" s="122"/>
      <c r="H21" s="122"/>
      <c r="I21" s="122">
        <v>1400</v>
      </c>
      <c r="J21" s="123"/>
      <c r="K21" s="74"/>
      <c r="L21" s="124"/>
      <c r="M21" s="124"/>
      <c r="N21" s="124">
        <v>2000</v>
      </c>
      <c r="O21" s="124"/>
      <c r="P21" s="124"/>
      <c r="Q21" s="124">
        <f t="shared" si="0"/>
        <v>2000</v>
      </c>
      <c r="R21" s="74"/>
      <c r="S21" s="124"/>
      <c r="T21" s="124"/>
      <c r="U21" s="124"/>
      <c r="V21" s="124"/>
      <c r="W21" s="124"/>
      <c r="X21" s="124"/>
      <c r="Y21" s="124"/>
      <c r="Z21" s="124"/>
      <c r="AA21" s="124"/>
      <c r="AB21" s="124">
        <f t="shared" si="1"/>
        <v>0</v>
      </c>
      <c r="AC21" s="74"/>
      <c r="AD21" s="125">
        <f t="shared" si="2"/>
        <v>2000</v>
      </c>
      <c r="AE21" s="126"/>
      <c r="AF21" s="18"/>
    </row>
    <row r="22" spans="2:32" ht="12.75">
      <c r="B22" s="107">
        <v>14</v>
      </c>
      <c r="C22" s="114">
        <v>6</v>
      </c>
      <c r="D22" s="157" t="s">
        <v>132</v>
      </c>
      <c r="E22" s="157"/>
      <c r="F22" s="157"/>
      <c r="G22" s="115">
        <v>8147</v>
      </c>
      <c r="H22" s="115">
        <v>3750</v>
      </c>
      <c r="I22" s="115">
        <v>4735</v>
      </c>
      <c r="J22" s="116">
        <v>1690</v>
      </c>
      <c r="K22" s="74"/>
      <c r="L22" s="117"/>
      <c r="M22" s="117">
        <v>585</v>
      </c>
      <c r="N22" s="117">
        <v>3650</v>
      </c>
      <c r="O22" s="117"/>
      <c r="P22" s="117"/>
      <c r="Q22" s="117">
        <f t="shared" si="0"/>
        <v>4235</v>
      </c>
      <c r="R22" s="74"/>
      <c r="S22" s="117"/>
      <c r="T22" s="117"/>
      <c r="U22" s="117"/>
      <c r="V22" s="117"/>
      <c r="W22" s="117"/>
      <c r="X22" s="117"/>
      <c r="Y22" s="117"/>
      <c r="Z22" s="117"/>
      <c r="AA22" s="117"/>
      <c r="AB22" s="117">
        <f t="shared" si="1"/>
        <v>0</v>
      </c>
      <c r="AC22" s="75"/>
      <c r="AD22" s="118">
        <f t="shared" si="2"/>
        <v>4235</v>
      </c>
      <c r="AE22" s="119">
        <v>4235</v>
      </c>
      <c r="AF22" s="15">
        <v>4235</v>
      </c>
    </row>
    <row r="23" spans="2:32" ht="12.75">
      <c r="B23" s="107">
        <v>15</v>
      </c>
      <c r="C23" s="120"/>
      <c r="D23" s="121" t="s">
        <v>118</v>
      </c>
      <c r="E23" s="159" t="s">
        <v>119</v>
      </c>
      <c r="F23" s="159"/>
      <c r="G23" s="122"/>
      <c r="H23" s="122"/>
      <c r="I23" s="122">
        <v>4735</v>
      </c>
      <c r="J23" s="123"/>
      <c r="K23" s="74"/>
      <c r="L23" s="124"/>
      <c r="M23" s="124">
        <v>585</v>
      </c>
      <c r="N23" s="124">
        <v>3650</v>
      </c>
      <c r="O23" s="124"/>
      <c r="P23" s="124"/>
      <c r="Q23" s="124">
        <f t="shared" si="0"/>
        <v>4235</v>
      </c>
      <c r="R23" s="74"/>
      <c r="S23" s="124"/>
      <c r="T23" s="124"/>
      <c r="U23" s="124"/>
      <c r="V23" s="124"/>
      <c r="W23" s="124"/>
      <c r="X23" s="124"/>
      <c r="Y23" s="124"/>
      <c r="Z23" s="124"/>
      <c r="AA23" s="124"/>
      <c r="AB23" s="124">
        <f t="shared" si="1"/>
        <v>0</v>
      </c>
      <c r="AC23" s="74"/>
      <c r="AD23" s="125">
        <f t="shared" si="2"/>
        <v>4235</v>
      </c>
      <c r="AE23" s="126"/>
      <c r="AF23" s="18"/>
    </row>
    <row r="24" spans="2:32" ht="12.75">
      <c r="B24" s="107">
        <v>16</v>
      </c>
      <c r="C24" s="114">
        <v>7</v>
      </c>
      <c r="D24" s="157" t="s">
        <v>130</v>
      </c>
      <c r="E24" s="157"/>
      <c r="F24" s="157"/>
      <c r="G24" s="115"/>
      <c r="H24" s="115"/>
      <c r="I24" s="115"/>
      <c r="J24" s="116"/>
      <c r="K24" s="74"/>
      <c r="L24" s="117"/>
      <c r="M24" s="117"/>
      <c r="N24" s="117"/>
      <c r="O24" s="117"/>
      <c r="P24" s="117"/>
      <c r="Q24" s="117">
        <f t="shared" si="0"/>
        <v>0</v>
      </c>
      <c r="R24" s="74"/>
      <c r="S24" s="117"/>
      <c r="T24" s="117"/>
      <c r="U24" s="117"/>
      <c r="V24" s="117"/>
      <c r="W24" s="117"/>
      <c r="X24" s="117"/>
      <c r="Y24" s="117"/>
      <c r="Z24" s="117"/>
      <c r="AA24" s="117"/>
      <c r="AB24" s="117">
        <f t="shared" si="1"/>
        <v>0</v>
      </c>
      <c r="AC24" s="75"/>
      <c r="AD24" s="118">
        <f t="shared" si="2"/>
        <v>0</v>
      </c>
      <c r="AE24" s="119"/>
      <c r="AF24" s="15"/>
    </row>
    <row r="25" spans="2:32" ht="12.75">
      <c r="B25" s="107">
        <v>17</v>
      </c>
      <c r="C25" s="120"/>
      <c r="D25" s="121" t="s">
        <v>129</v>
      </c>
      <c r="E25" s="159" t="s">
        <v>130</v>
      </c>
      <c r="F25" s="159"/>
      <c r="G25" s="122"/>
      <c r="H25" s="122"/>
      <c r="I25" s="122"/>
      <c r="J25" s="123"/>
      <c r="K25" s="74"/>
      <c r="L25" s="124"/>
      <c r="M25" s="124"/>
      <c r="N25" s="124"/>
      <c r="O25" s="124"/>
      <c r="P25" s="124"/>
      <c r="Q25" s="124">
        <f t="shared" si="0"/>
        <v>0</v>
      </c>
      <c r="R25" s="74"/>
      <c r="S25" s="124"/>
      <c r="T25" s="124"/>
      <c r="U25" s="124"/>
      <c r="V25" s="124"/>
      <c r="W25" s="124"/>
      <c r="X25" s="124"/>
      <c r="Y25" s="124"/>
      <c r="Z25" s="124"/>
      <c r="AA25" s="124"/>
      <c r="AB25" s="124">
        <f t="shared" si="1"/>
        <v>0</v>
      </c>
      <c r="AC25" s="74"/>
      <c r="AD25" s="125">
        <f t="shared" si="2"/>
        <v>0</v>
      </c>
      <c r="AE25" s="126"/>
      <c r="AF25" s="18"/>
    </row>
    <row r="26" spans="2:32" ht="12.75">
      <c r="B26" s="20"/>
      <c r="C26" s="20"/>
      <c r="D26" s="20"/>
      <c r="E26" s="20"/>
      <c r="F26" s="20"/>
      <c r="G26" s="20"/>
      <c r="H26" s="20"/>
      <c r="I26" s="20"/>
      <c r="J26" s="20"/>
      <c r="K26" s="3"/>
      <c r="L26" s="20"/>
      <c r="M26" s="20"/>
      <c r="N26" s="20"/>
      <c r="O26" s="20"/>
      <c r="P26" s="20"/>
      <c r="Q26" s="20"/>
      <c r="R26" s="3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"/>
      <c r="AD26" s="20"/>
      <c r="AE26" s="20"/>
      <c r="AF26" s="20"/>
    </row>
  </sheetData>
  <sheetProtection/>
  <mergeCells count="41">
    <mergeCell ref="E25:F25"/>
    <mergeCell ref="E19:F19"/>
    <mergeCell ref="D20:F20"/>
    <mergeCell ref="E21:F21"/>
    <mergeCell ref="D22:F22"/>
    <mergeCell ref="E23:F23"/>
    <mergeCell ref="D24:F24"/>
    <mergeCell ref="E13:F13"/>
    <mergeCell ref="D14:F14"/>
    <mergeCell ref="E15:F15"/>
    <mergeCell ref="D16:F16"/>
    <mergeCell ref="E17:F17"/>
    <mergeCell ref="E18:F18"/>
    <mergeCell ref="AA7:AA8"/>
    <mergeCell ref="AB7:AB8"/>
    <mergeCell ref="D9:F9"/>
    <mergeCell ref="D10:F10"/>
    <mergeCell ref="E11:F11"/>
    <mergeCell ref="D12:F12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0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4"/>
  <sheetViews>
    <sheetView zoomScale="88" zoomScaleNormal="88" zoomScalePageLayoutView="0" workbookViewId="0" topLeftCell="C1">
      <selection activeCell="F28" sqref="F28"/>
    </sheetView>
  </sheetViews>
  <sheetFormatPr defaultColWidth="9.140625" defaultRowHeight="12.75"/>
  <cols>
    <col min="1" max="1" width="9.140625" style="0" hidden="1" customWidth="1"/>
    <col min="2" max="2" width="3.140625" style="0" hidden="1" customWidth="1"/>
    <col min="3" max="3" width="2.00390625" style="0" customWidth="1"/>
    <col min="4" max="4" width="5.8515625" style="0" customWidth="1"/>
    <col min="5" max="5" width="3.140625" style="0" customWidth="1"/>
    <col min="6" max="6" width="16.8515625" style="0" customWidth="1"/>
    <col min="7" max="8" width="7.28125" style="0" customWidth="1"/>
    <col min="9" max="9" width="6.8515625" style="0" customWidth="1"/>
    <col min="10" max="10" width="7.57421875" style="0" customWidth="1"/>
    <col min="11" max="11" width="0.85546875" style="0" hidden="1" customWidth="1"/>
    <col min="12" max="12" width="6.8515625" style="0" customWidth="1"/>
    <col min="13" max="13" width="7.421875" style="0" customWidth="1"/>
    <col min="14" max="14" width="6.140625" style="0" customWidth="1"/>
    <col min="15" max="15" width="5.421875" style="0" customWidth="1"/>
    <col min="16" max="16" width="0" style="0" hidden="1" customWidth="1"/>
    <col min="17" max="17" width="7.421875" style="0" customWidth="1"/>
    <col min="18" max="18" width="0.13671875" style="0" customWidth="1"/>
    <col min="19" max="23" width="0" style="0" hidden="1" customWidth="1"/>
    <col min="24" max="24" width="5.421875" style="0" customWidth="1"/>
    <col min="25" max="25" width="5.28125" style="0" customWidth="1"/>
    <col min="26" max="27" width="0" style="0" hidden="1" customWidth="1"/>
    <col min="28" max="28" width="6.7109375" style="0" customWidth="1"/>
    <col min="29" max="29" width="0.71875" style="0" hidden="1" customWidth="1"/>
    <col min="30" max="30" width="7.8515625" style="0" customWidth="1"/>
    <col min="31" max="31" width="8.00390625" style="0" customWidth="1"/>
    <col min="32" max="32" width="6.8515625" style="0" customWidth="1"/>
  </cols>
  <sheetData>
    <row r="1" ht="12.75" collapsed="1">
      <c r="A1" t="s">
        <v>172</v>
      </c>
    </row>
    <row r="2" spans="2:4" ht="15.75">
      <c r="B2" s="1" t="s">
        <v>133</v>
      </c>
      <c r="D2" s="1" t="s">
        <v>133</v>
      </c>
    </row>
    <row r="4" spans="2:32" ht="12.75">
      <c r="B4" s="146"/>
      <c r="C4" s="146"/>
      <c r="D4" s="146"/>
      <c r="E4" s="146"/>
      <c r="F4" s="146"/>
      <c r="G4" s="69" t="s">
        <v>0</v>
      </c>
      <c r="H4" s="70" t="s">
        <v>0</v>
      </c>
      <c r="I4" s="70" t="s">
        <v>0</v>
      </c>
      <c r="J4" s="71" t="s">
        <v>0</v>
      </c>
      <c r="K4" s="72"/>
      <c r="L4" s="73" t="s">
        <v>0</v>
      </c>
      <c r="M4" s="73" t="s">
        <v>0</v>
      </c>
      <c r="N4" s="73" t="s">
        <v>0</v>
      </c>
      <c r="O4" s="73" t="s">
        <v>0</v>
      </c>
      <c r="P4" s="73" t="s">
        <v>0</v>
      </c>
      <c r="Q4" s="73" t="s">
        <v>0</v>
      </c>
      <c r="R4" s="72"/>
      <c r="S4" s="73" t="s">
        <v>0</v>
      </c>
      <c r="T4" s="73" t="s">
        <v>0</v>
      </c>
      <c r="U4" s="73" t="s">
        <v>0</v>
      </c>
      <c r="V4" s="73" t="s">
        <v>0</v>
      </c>
      <c r="W4" s="73" t="s">
        <v>0</v>
      </c>
      <c r="X4" s="73" t="s">
        <v>0</v>
      </c>
      <c r="Y4" s="73" t="s">
        <v>0</v>
      </c>
      <c r="Z4" s="73" t="s">
        <v>0</v>
      </c>
      <c r="AA4" s="73" t="s">
        <v>0</v>
      </c>
      <c r="AB4" s="73" t="s">
        <v>0</v>
      </c>
      <c r="AC4" s="72"/>
      <c r="AD4" s="69" t="s">
        <v>0</v>
      </c>
      <c r="AE4" s="70" t="s">
        <v>0</v>
      </c>
      <c r="AF4" s="71" t="s">
        <v>0</v>
      </c>
    </row>
    <row r="5" spans="2:32" ht="22.5">
      <c r="B5" s="146"/>
      <c r="C5" s="146"/>
      <c r="D5" s="146"/>
      <c r="E5" s="146"/>
      <c r="F5" s="146"/>
      <c r="G5" s="5" t="s">
        <v>1</v>
      </c>
      <c r="H5" s="6" t="s">
        <v>1</v>
      </c>
      <c r="I5" s="6"/>
      <c r="J5" s="7" t="s">
        <v>1</v>
      </c>
      <c r="K5" s="74"/>
      <c r="L5" s="147" t="s">
        <v>2</v>
      </c>
      <c r="M5" s="147"/>
      <c r="N5" s="147"/>
      <c r="O5" s="147"/>
      <c r="P5" s="147"/>
      <c r="Q5" s="147"/>
      <c r="R5" s="74"/>
      <c r="S5" s="147" t="s">
        <v>3</v>
      </c>
      <c r="T5" s="147"/>
      <c r="U5" s="147"/>
      <c r="V5" s="147"/>
      <c r="W5" s="147"/>
      <c r="X5" s="147"/>
      <c r="Y5" s="147"/>
      <c r="Z5" s="147"/>
      <c r="AA5" s="147"/>
      <c r="AB5" s="147"/>
      <c r="AC5" s="75"/>
      <c r="AD5" s="5"/>
      <c r="AE5" s="6"/>
      <c r="AF5" s="7"/>
    </row>
    <row r="6" spans="2:32" ht="22.5">
      <c r="B6" s="148"/>
      <c r="C6" s="149"/>
      <c r="D6" s="149" t="s">
        <v>4</v>
      </c>
      <c r="E6" s="150"/>
      <c r="F6" s="151" t="s">
        <v>5</v>
      </c>
      <c r="G6" s="5" t="s">
        <v>6</v>
      </c>
      <c r="H6" s="6" t="s">
        <v>6</v>
      </c>
      <c r="I6" s="6" t="s">
        <v>6</v>
      </c>
      <c r="J6" s="7" t="s">
        <v>6</v>
      </c>
      <c r="K6" s="74"/>
      <c r="L6" s="147"/>
      <c r="M6" s="147"/>
      <c r="N6" s="147"/>
      <c r="O6" s="147"/>
      <c r="P6" s="147"/>
      <c r="Q6" s="147"/>
      <c r="R6" s="74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75"/>
      <c r="AD6" s="5" t="s">
        <v>6</v>
      </c>
      <c r="AE6" s="6" t="s">
        <v>6</v>
      </c>
      <c r="AF6" s="7" t="s">
        <v>6</v>
      </c>
    </row>
    <row r="7" spans="2:32" ht="12.75">
      <c r="B7" s="148"/>
      <c r="C7" s="149"/>
      <c r="D7" s="149"/>
      <c r="E7" s="150"/>
      <c r="F7" s="151"/>
      <c r="G7" s="5" t="s">
        <v>7</v>
      </c>
      <c r="H7" s="6" t="s">
        <v>7</v>
      </c>
      <c r="I7" s="6" t="s">
        <v>7</v>
      </c>
      <c r="J7" s="7" t="s">
        <v>7</v>
      </c>
      <c r="K7" s="74"/>
      <c r="L7" s="152" t="s">
        <v>8</v>
      </c>
      <c r="M7" s="152" t="s">
        <v>10</v>
      </c>
      <c r="N7" s="152" t="s">
        <v>11</v>
      </c>
      <c r="O7" s="152" t="s">
        <v>12</v>
      </c>
      <c r="P7" s="152" t="s">
        <v>13</v>
      </c>
      <c r="Q7" s="152" t="s">
        <v>14</v>
      </c>
      <c r="R7" s="74"/>
      <c r="S7" s="152" t="s">
        <v>9</v>
      </c>
      <c r="T7" s="152" t="s">
        <v>15</v>
      </c>
      <c r="U7" s="152" t="s">
        <v>16</v>
      </c>
      <c r="V7" s="152" t="s">
        <v>17</v>
      </c>
      <c r="W7" s="152" t="s">
        <v>18</v>
      </c>
      <c r="X7" s="152" t="s">
        <v>19</v>
      </c>
      <c r="Y7" s="152" t="s">
        <v>20</v>
      </c>
      <c r="Z7" s="152" t="s">
        <v>21</v>
      </c>
      <c r="AA7" s="152" t="s">
        <v>22</v>
      </c>
      <c r="AB7" s="152" t="s">
        <v>14</v>
      </c>
      <c r="AC7" s="75"/>
      <c r="AD7" s="5" t="s">
        <v>7</v>
      </c>
      <c r="AE7" s="6" t="s">
        <v>7</v>
      </c>
      <c r="AF7" s="7" t="s">
        <v>7</v>
      </c>
    </row>
    <row r="8" spans="2:32" ht="12.75">
      <c r="B8" s="148"/>
      <c r="C8" s="149"/>
      <c r="D8" s="149"/>
      <c r="E8" s="150"/>
      <c r="F8" s="151"/>
      <c r="G8" s="9">
        <v>2015</v>
      </c>
      <c r="H8" s="10">
        <v>2016</v>
      </c>
      <c r="I8" s="10">
        <v>2017</v>
      </c>
      <c r="J8" s="11">
        <v>2017</v>
      </c>
      <c r="K8" s="74"/>
      <c r="L8" s="152"/>
      <c r="M8" s="152"/>
      <c r="N8" s="152"/>
      <c r="O8" s="152"/>
      <c r="P8" s="152"/>
      <c r="Q8" s="152"/>
      <c r="R8" s="74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75"/>
      <c r="AD8" s="9">
        <v>2018</v>
      </c>
      <c r="AE8" s="10">
        <v>2019</v>
      </c>
      <c r="AF8" s="11">
        <v>2020</v>
      </c>
    </row>
    <row r="9" spans="2:32" ht="12.75">
      <c r="B9" s="107">
        <v>1</v>
      </c>
      <c r="C9" s="108">
        <v>9</v>
      </c>
      <c r="D9" s="158" t="s">
        <v>134</v>
      </c>
      <c r="E9" s="158"/>
      <c r="F9" s="158"/>
      <c r="G9" s="109">
        <v>438673</v>
      </c>
      <c r="H9" s="109">
        <v>436301</v>
      </c>
      <c r="I9" s="109">
        <v>462378</v>
      </c>
      <c r="J9" s="110">
        <v>432632</v>
      </c>
      <c r="K9" s="74"/>
      <c r="L9" s="111">
        <v>320744</v>
      </c>
      <c r="M9" s="111">
        <v>125736</v>
      </c>
      <c r="N9" s="111">
        <v>58614</v>
      </c>
      <c r="O9" s="111">
        <v>3970</v>
      </c>
      <c r="P9" s="111"/>
      <c r="Q9" s="111">
        <f>SUM(L9:P9)</f>
        <v>509064</v>
      </c>
      <c r="R9" s="74"/>
      <c r="S9" s="111"/>
      <c r="T9" s="111"/>
      <c r="U9" s="111"/>
      <c r="V9" s="111"/>
      <c r="W9" s="111"/>
      <c r="X9" s="111">
        <v>7000</v>
      </c>
      <c r="Y9" s="111">
        <v>9500</v>
      </c>
      <c r="Z9" s="111"/>
      <c r="AA9" s="111"/>
      <c r="AB9" s="111">
        <f>SUM(S9:AA9)</f>
        <v>16500</v>
      </c>
      <c r="AC9" s="75"/>
      <c r="AD9" s="112">
        <f>Q9+AB9</f>
        <v>525564</v>
      </c>
      <c r="AE9" s="113">
        <v>503682</v>
      </c>
      <c r="AF9" s="127">
        <v>501810</v>
      </c>
    </row>
    <row r="10" spans="2:32" ht="12.75">
      <c r="B10" s="107">
        <v>2</v>
      </c>
      <c r="C10" s="114">
        <v>1</v>
      </c>
      <c r="D10" s="157" t="s">
        <v>134</v>
      </c>
      <c r="E10" s="157"/>
      <c r="F10" s="157"/>
      <c r="G10" s="115">
        <v>438673</v>
      </c>
      <c r="H10" s="115">
        <v>436301</v>
      </c>
      <c r="I10" s="115">
        <v>462378</v>
      </c>
      <c r="J10" s="116">
        <v>432632</v>
      </c>
      <c r="K10" s="74"/>
      <c r="L10" s="117">
        <v>320744</v>
      </c>
      <c r="M10" s="117">
        <v>125736</v>
      </c>
      <c r="N10" s="117">
        <v>58614</v>
      </c>
      <c r="O10" s="117">
        <v>3970</v>
      </c>
      <c r="P10" s="117"/>
      <c r="Q10" s="117">
        <f>SUM(L10:P10)</f>
        <v>509064</v>
      </c>
      <c r="R10" s="74"/>
      <c r="S10" s="117"/>
      <c r="T10" s="117"/>
      <c r="U10" s="117"/>
      <c r="V10" s="117"/>
      <c r="W10" s="117"/>
      <c r="X10" s="117">
        <v>7000</v>
      </c>
      <c r="Y10" s="117">
        <v>9500</v>
      </c>
      <c r="Z10" s="117"/>
      <c r="AA10" s="117"/>
      <c r="AB10" s="117">
        <f>SUM(S10:AA10)</f>
        <v>16500</v>
      </c>
      <c r="AC10" s="75"/>
      <c r="AD10" s="118">
        <f>Q10+AB10</f>
        <v>525564</v>
      </c>
      <c r="AE10" s="119">
        <v>503682</v>
      </c>
      <c r="AF10" s="128">
        <v>501810</v>
      </c>
    </row>
    <row r="11" spans="2:32" ht="23.25" customHeight="1">
      <c r="B11" s="107">
        <v>3</v>
      </c>
      <c r="C11" s="120"/>
      <c r="D11" s="121" t="s">
        <v>27</v>
      </c>
      <c r="E11" s="159" t="s">
        <v>28</v>
      </c>
      <c r="F11" s="159"/>
      <c r="G11" s="122"/>
      <c r="H11" s="122"/>
      <c r="I11" s="122">
        <v>461978</v>
      </c>
      <c r="J11" s="123"/>
      <c r="K11" s="74"/>
      <c r="L11" s="124">
        <v>320744</v>
      </c>
      <c r="M11" s="124">
        <v>125736</v>
      </c>
      <c r="N11" s="124">
        <v>58164</v>
      </c>
      <c r="O11" s="124">
        <v>3970</v>
      </c>
      <c r="P11" s="124"/>
      <c r="Q11" s="124">
        <f>SUM(L11:P11)</f>
        <v>508614</v>
      </c>
      <c r="R11" s="74"/>
      <c r="S11" s="124"/>
      <c r="T11" s="124"/>
      <c r="U11" s="124"/>
      <c r="V11" s="124"/>
      <c r="W11" s="124"/>
      <c r="X11" s="124">
        <v>7000</v>
      </c>
      <c r="Y11" s="124">
        <v>9500</v>
      </c>
      <c r="Z11" s="124"/>
      <c r="AA11" s="124"/>
      <c r="AB11" s="124">
        <f>SUM(S11:AA11)</f>
        <v>16500</v>
      </c>
      <c r="AC11" s="74"/>
      <c r="AD11" s="125">
        <f>Q11+AB11</f>
        <v>525114</v>
      </c>
      <c r="AE11" s="126"/>
      <c r="AF11" s="129"/>
    </row>
    <row r="12" spans="2:32" ht="23.25" customHeight="1">
      <c r="B12" s="107">
        <v>4</v>
      </c>
      <c r="C12" s="120"/>
      <c r="D12" s="121" t="s">
        <v>38</v>
      </c>
      <c r="E12" s="159" t="s">
        <v>39</v>
      </c>
      <c r="F12" s="159"/>
      <c r="G12" s="122"/>
      <c r="H12" s="122"/>
      <c r="I12" s="122">
        <v>400</v>
      </c>
      <c r="J12" s="123"/>
      <c r="K12" s="74"/>
      <c r="L12" s="124"/>
      <c r="M12" s="124"/>
      <c r="N12" s="124">
        <v>450</v>
      </c>
      <c r="O12" s="124"/>
      <c r="P12" s="124"/>
      <c r="Q12" s="124">
        <f>SUM(L12:P12)</f>
        <v>450</v>
      </c>
      <c r="R12" s="74"/>
      <c r="S12" s="124"/>
      <c r="T12" s="124"/>
      <c r="U12" s="124"/>
      <c r="V12" s="124"/>
      <c r="W12" s="124"/>
      <c r="X12" s="124"/>
      <c r="Y12" s="124"/>
      <c r="Z12" s="124"/>
      <c r="AA12" s="124"/>
      <c r="AB12" s="124">
        <f>SUM(S12:AA12)</f>
        <v>0</v>
      </c>
      <c r="AC12" s="74"/>
      <c r="AD12" s="125">
        <f>Q12+AB12</f>
        <v>450</v>
      </c>
      <c r="AE12" s="126"/>
      <c r="AF12" s="129"/>
    </row>
    <row r="13" spans="2:32" ht="12.75">
      <c r="B13" s="107">
        <v>5</v>
      </c>
      <c r="C13" s="120"/>
      <c r="D13" s="121" t="s">
        <v>50</v>
      </c>
      <c r="E13" s="159" t="s">
        <v>51</v>
      </c>
      <c r="F13" s="159"/>
      <c r="G13" s="122"/>
      <c r="H13" s="122"/>
      <c r="I13" s="122"/>
      <c r="J13" s="123"/>
      <c r="K13" s="74"/>
      <c r="L13" s="124"/>
      <c r="M13" s="124"/>
      <c r="N13" s="124"/>
      <c r="O13" s="124"/>
      <c r="P13" s="124"/>
      <c r="Q13" s="124">
        <f>SUM(L13:P13)</f>
        <v>0</v>
      </c>
      <c r="R13" s="74"/>
      <c r="S13" s="124"/>
      <c r="T13" s="124"/>
      <c r="U13" s="124"/>
      <c r="V13" s="124"/>
      <c r="W13" s="124"/>
      <c r="X13" s="124"/>
      <c r="Y13" s="124"/>
      <c r="Z13" s="124"/>
      <c r="AA13" s="124"/>
      <c r="AB13" s="124">
        <f>SUM(S13:AA13)</f>
        <v>0</v>
      </c>
      <c r="AC13" s="74"/>
      <c r="AD13" s="125">
        <f>Q13+AB13</f>
        <v>0</v>
      </c>
      <c r="AE13" s="126"/>
      <c r="AF13" s="129"/>
    </row>
    <row r="14" spans="2:32" ht="12.75">
      <c r="B14" s="20"/>
      <c r="C14" s="20"/>
      <c r="D14" s="20"/>
      <c r="E14" s="20"/>
      <c r="F14" s="20"/>
      <c r="G14" s="20"/>
      <c r="H14" s="20"/>
      <c r="I14" s="20"/>
      <c r="J14" s="20"/>
      <c r="K14" s="3"/>
      <c r="L14" s="20"/>
      <c r="M14" s="20"/>
      <c r="N14" s="20"/>
      <c r="O14" s="20"/>
      <c r="P14" s="20"/>
      <c r="Q14" s="20"/>
      <c r="R14" s="3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"/>
      <c r="AD14" s="20"/>
      <c r="AE14" s="20"/>
      <c r="AF14" s="20"/>
    </row>
  </sheetData>
  <sheetProtection/>
  <mergeCells count="29">
    <mergeCell ref="E13:F13"/>
    <mergeCell ref="AA7:AA8"/>
    <mergeCell ref="AB7:AB8"/>
    <mergeCell ref="D9:F9"/>
    <mergeCell ref="D10:F10"/>
    <mergeCell ref="E11:F11"/>
    <mergeCell ref="E12:F12"/>
    <mergeCell ref="U7:U8"/>
    <mergeCell ref="V7:V8"/>
    <mergeCell ref="W7:W8"/>
    <mergeCell ref="X7:X8"/>
    <mergeCell ref="Y7:Y8"/>
    <mergeCell ref="Z7:Z8"/>
    <mergeCell ref="N7:N8"/>
    <mergeCell ref="O7:O8"/>
    <mergeCell ref="P7:P8"/>
    <mergeCell ref="Q7:Q8"/>
    <mergeCell ref="S7:S8"/>
    <mergeCell ref="T7:T8"/>
    <mergeCell ref="B4:F5"/>
    <mergeCell ref="L5:Q6"/>
    <mergeCell ref="S5:AB6"/>
    <mergeCell ref="B6:B8"/>
    <mergeCell ref="C6:C8"/>
    <mergeCell ref="D6:D8"/>
    <mergeCell ref="E6:E8"/>
    <mergeCell ref="F6:F8"/>
    <mergeCell ref="L7:L8"/>
    <mergeCell ref="M7:M8"/>
  </mergeCells>
  <printOptions gridLines="1"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Ľudmila Nogová</dc:creator>
  <cp:keywords/>
  <dc:description/>
  <cp:lastModifiedBy>lnogova</cp:lastModifiedBy>
  <cp:lastPrinted>2017-11-28T09:06:46Z</cp:lastPrinted>
  <dcterms:created xsi:type="dcterms:W3CDTF">2017-11-25T14:04:17Z</dcterms:created>
  <dcterms:modified xsi:type="dcterms:W3CDTF">2017-11-28T09:11:51Z</dcterms:modified>
  <cp:category/>
  <cp:version/>
  <cp:contentType/>
  <cp:contentStatus/>
</cp:coreProperties>
</file>